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fnlp.sharepoint.com/sites/VF/Almen/Skabeloner/2- Vores arbejdsplads/"/>
    </mc:Choice>
  </mc:AlternateContent>
  <xr:revisionPtr revIDLastSave="556" documentId="8_{AC70278F-CF97-46F6-9974-53C1EFA844C3}" xr6:coauthVersionLast="47" xr6:coauthVersionMax="47" xr10:uidLastSave="{AEED8E64-AA84-4B44-82C3-CB60D3BC50A0}"/>
  <bookViews>
    <workbookView xWindow="-120" yWindow="-120" windowWidth="29040" windowHeight="17520" xr2:uid="{40059EA0-1280-4499-8D48-6C96A606BA50}"/>
  </bookViews>
  <sheets>
    <sheet name="Vejledning &amp; eksempel" sheetId="4" r:id="rId1"/>
    <sheet name="Budget til Velliv Foreningen" sheetId="1" r:id="rId2"/>
  </sheets>
  <definedNames>
    <definedName name="_xlnm.Print_Area" localSheetId="0">'Vejledning &amp; eksempel'!$A$1:$L$51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4" l="1"/>
  <c r="K45" i="4"/>
  <c r="H45" i="4"/>
  <c r="E45" i="4"/>
  <c r="K44" i="4"/>
  <c r="H44" i="4"/>
  <c r="K43" i="4"/>
  <c r="H43" i="4"/>
  <c r="K40" i="4"/>
  <c r="H40" i="4"/>
  <c r="E40" i="4"/>
  <c r="K39" i="4"/>
  <c r="H39" i="4"/>
  <c r="E39" i="4"/>
  <c r="K38" i="4"/>
  <c r="H38" i="4"/>
  <c r="E38" i="4"/>
  <c r="K37" i="4"/>
  <c r="H37" i="4"/>
  <c r="K36" i="4"/>
  <c r="H36" i="4"/>
  <c r="K35" i="4"/>
  <c r="H35" i="4"/>
  <c r="K34" i="4"/>
  <c r="H34" i="4"/>
  <c r="K33" i="4"/>
  <c r="K32" i="4"/>
  <c r="H32" i="4"/>
  <c r="E32" i="4"/>
  <c r="K29" i="4"/>
  <c r="H29" i="4"/>
  <c r="E29" i="4"/>
  <c r="K28" i="4"/>
  <c r="H28" i="4"/>
  <c r="E28" i="4"/>
  <c r="K27" i="4"/>
  <c r="H27" i="4"/>
  <c r="E27" i="4"/>
  <c r="K26" i="4"/>
  <c r="H26" i="4"/>
  <c r="E26" i="4"/>
  <c r="L26" i="4" s="1"/>
  <c r="K25" i="4"/>
  <c r="H25" i="4"/>
  <c r="E25" i="4"/>
  <c r="K24" i="4"/>
  <c r="H24" i="4"/>
  <c r="E24" i="4"/>
  <c r="K23" i="4"/>
  <c r="H23" i="4"/>
  <c r="E23" i="4"/>
  <c r="L36" i="4" l="1"/>
  <c r="L45" i="4"/>
  <c r="L29" i="4"/>
  <c r="L40" i="4"/>
  <c r="L39" i="4"/>
  <c r="L44" i="4"/>
  <c r="L25" i="4"/>
  <c r="L24" i="4"/>
  <c r="L34" i="4"/>
  <c r="L27" i="4"/>
  <c r="L37" i="4"/>
  <c r="L35" i="4"/>
  <c r="L28" i="4"/>
  <c r="L38" i="4"/>
  <c r="L33" i="4"/>
  <c r="L23" i="4"/>
  <c r="L32" i="4"/>
  <c r="L43" i="4"/>
  <c r="K22" i="1"/>
  <c r="K21" i="1"/>
  <c r="K20" i="1"/>
  <c r="K19" i="1"/>
  <c r="K18" i="1"/>
  <c r="K17" i="1"/>
  <c r="K16" i="1"/>
  <c r="K15" i="1"/>
  <c r="K14" i="1"/>
  <c r="H14" i="1"/>
  <c r="H22" i="1"/>
  <c r="H21" i="1"/>
  <c r="H20" i="1"/>
  <c r="H19" i="1"/>
  <c r="H18" i="1"/>
  <c r="H17" i="1"/>
  <c r="H16" i="1"/>
  <c r="H15" i="1"/>
  <c r="E15" i="1"/>
  <c r="E16" i="1"/>
  <c r="E17" i="1"/>
  <c r="E18" i="1"/>
  <c r="E19" i="1"/>
  <c r="E20" i="1"/>
  <c r="E21" i="1"/>
  <c r="E22" i="1"/>
  <c r="E14" i="1"/>
  <c r="L27" i="1"/>
  <c r="L15" i="1" l="1"/>
  <c r="L47" i="4"/>
  <c r="L21" i="1"/>
  <c r="L30" i="4"/>
  <c r="L49" i="4" s="1"/>
  <c r="L50" i="4" s="1"/>
  <c r="L41" i="4"/>
  <c r="L17" i="1"/>
  <c r="L16" i="1"/>
  <c r="L18" i="1"/>
  <c r="L19" i="1"/>
  <c r="L20" i="1"/>
  <c r="L22" i="1"/>
  <c r="L14" i="1"/>
  <c r="L26" i="1"/>
  <c r="L25" i="1"/>
  <c r="L29" i="1" l="1"/>
  <c r="L23" i="1"/>
  <c r="E6" i="1"/>
  <c r="K10" i="1"/>
  <c r="K9" i="1"/>
  <c r="K8" i="1"/>
  <c r="H10" i="1"/>
  <c r="H9" i="1"/>
  <c r="H8" i="1"/>
  <c r="E10" i="1"/>
  <c r="E9" i="1"/>
  <c r="E8" i="1"/>
  <c r="E7" i="1"/>
  <c r="L8" i="1" l="1"/>
  <c r="L9" i="1"/>
  <c r="L10" i="1"/>
  <c r="E5" i="1" l="1"/>
  <c r="K11" i="1"/>
  <c r="K7" i="1"/>
  <c r="K6" i="1"/>
  <c r="K5" i="1"/>
  <c r="H11" i="1"/>
  <c r="H7" i="1"/>
  <c r="H6" i="1"/>
  <c r="H5" i="1"/>
  <c r="E11" i="1" l="1"/>
  <c r="L11" i="1" s="1"/>
  <c r="L7" i="1"/>
  <c r="L5" i="1"/>
  <c r="L6" i="1" l="1"/>
  <c r="L12" i="1" s="1"/>
  <c r="L31" i="1" s="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Louise Wind Nielsen</author>
  </authors>
  <commentList>
    <comment ref="G21" authorId="0" shapeId="0" xr:uid="{C7941D0A-C462-499C-8C96-C7CDC99DF3CD}">
      <text>
        <r>
          <rPr>
            <b/>
            <u/>
            <sz val="9"/>
            <color indexed="81"/>
            <rFont val="Tahoma"/>
            <family val="2"/>
          </rPr>
          <t>BEMÆRK</t>
        </r>
        <r>
          <rPr>
            <b/>
            <sz val="9"/>
            <color indexed="81"/>
            <rFont val="Tahoma"/>
            <family val="2"/>
          </rPr>
          <t xml:space="preserve">
Velliv Foreningen opererer med følgende satser under Vores branche, Vores område og Analyse og kampagne
</t>
        </r>
        <r>
          <rPr>
            <sz val="9"/>
            <color indexed="81"/>
            <rFont val="Tahoma"/>
            <family val="2"/>
          </rPr>
          <t>For offentligt ansatte konsulenter følger overenskomstfastsat eller faktisk løn. Der skal efter anmodning fra Velliv Foreningen foreligge dokumentation for lønsatser. 
For interne medarbejdere og private konsulenter på junior kompetenceniveau vurderes lønsatsen indenfor en ramme på maksimalt 515 kr./timen (hvis der er pligt til at tillægge moms) og 412 kr./timen (uden moms).
Private konsulenter på senior kompetenceniveau vurderes individuelt inden for en ramme på maksimalt 1.200 kr./timen (hvis der er pligt til at tillægge moms) og 960 kr./timen (uden moms).
Satserne justeres hvert år pr. 1/1 med en procentsats svarende til ændringen i nettoprisindexet i det forudgående år.</t>
        </r>
      </text>
    </comment>
    <comment ref="J21" authorId="0" shapeId="0" xr:uid="{DB8999D9-F6A9-4015-A3DC-5E4B9273ACF7}">
      <text>
        <r>
          <rPr>
            <b/>
            <u/>
            <sz val="9"/>
            <color indexed="81"/>
            <rFont val="Tahoma"/>
            <family val="2"/>
          </rPr>
          <t xml:space="preserve">BEMÆRK
</t>
        </r>
        <r>
          <rPr>
            <sz val="9"/>
            <color indexed="81"/>
            <rFont val="Tahoma"/>
            <family val="2"/>
          </rPr>
          <t>Velliv Foreningen opererer med følgende satser under Vores branche, Vores område og Analyse og kampagne
For offentligt ansatte konsulenter følger overenskomstfastsat eller faktisk løn. Der skal efter anmodning fra Velliv Foreningen foreligge dokumentation for lønsatser. 
For interne medarbejdere og private konsulenter på junior kompetenceniveau vurderes lønsatsen indenfor en ramme på maksimalt 515 kr./timen (hvis der er pligt til at tillægge moms) og 412 kr./timen (uden moms).
Private konsulenter på senior kompetenceniveau vurderes individuelt inden for en ramme på maksimalt 1.200 kr./timen (hvis der er pligt til at tillægge moms) og 960 kr./timen (uden moms).
Satserne justeres hvert år pr. 1/1 med en procentsats svarende til ændringen i nettoprisindexet i det forudgående år.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Louise Wind Nielsen</author>
  </authors>
  <commentList>
    <comment ref="G3" authorId="0" shapeId="0" xr:uid="{F8F09194-DA58-4ED0-AD7A-1C3FF2DE9B72}">
      <text>
        <r>
          <rPr>
            <b/>
            <u/>
            <sz val="9"/>
            <color indexed="81"/>
            <rFont val="Tahoma"/>
            <family val="2"/>
          </rPr>
          <t>BEMÆRK</t>
        </r>
        <r>
          <rPr>
            <b/>
            <sz val="9"/>
            <color indexed="81"/>
            <rFont val="Tahoma"/>
            <family val="2"/>
          </rPr>
          <t xml:space="preserve">
Velliv Foreningen opererer med følgende satser under Vores branche, Vores område og Analyse og kampagne
</t>
        </r>
        <r>
          <rPr>
            <sz val="9"/>
            <color indexed="81"/>
            <rFont val="Tahoma"/>
            <family val="2"/>
          </rPr>
          <t>For offentligt ansatte konsulenter følger overenskomstfastsat eller faktisk løn. Der skal efter anmodning fra Velliv Foreningen foreligge dokumentation for lønsatser. 
For interne medarbejdere og private konsulenter på junior kompetenceniveau vurderes lønsatsen indenfor en ramme på maksimalt 515 kr./timen (hvis der er pligt til at tillægge moms) og 412 kr./timen (uden moms).
Private konsulenter på senior kompetenceniveau vurderes individuelt inden for en ramme på maksimalt 1.200 kr./timen (hvis der er pligt til at tillægge moms) og 960 kr./timen (uden moms).
Satserne justeres hvert år pr. 1/1 med en procentsats svarende til ændringen i nettoprisindexet i det forudgående år.</t>
        </r>
      </text>
    </comment>
    <comment ref="J3" authorId="0" shapeId="0" xr:uid="{A978A141-1191-4A61-B540-791119A6F7CD}">
      <text>
        <r>
          <rPr>
            <b/>
            <u/>
            <sz val="9"/>
            <color indexed="81"/>
            <rFont val="Tahoma"/>
            <family val="2"/>
          </rPr>
          <t xml:space="preserve">BEMÆRK
</t>
        </r>
        <r>
          <rPr>
            <sz val="9"/>
            <color indexed="81"/>
            <rFont val="Tahoma"/>
            <family val="2"/>
          </rPr>
          <t>Velliv Foreningen opererer med følgende satser under Vores branche, Vores område og Analyse og kampagne
For offentligt ansatte konsulenter følger overenskomstfastsat eller faktisk løn. Der skal efter anmodning fra Velliv Foreningen foreligge dokumentation for lønsatser. 
For interne medarbejdere og private konsulenter på junior kompetenceniveau vurderes lønsatsen indenfor en ramme på maksimalt 515 kr./timen (hvis der er pligt til at tillægge moms) og 412 kr./timen (uden moms).
Private konsulenter på senior kompetenceniveau vurderes individuelt inden for en ramme på maksimalt 1.200 kr./timen (hvis der er pligt til at tillægge moms) og 960 kr./timen (uden moms).
Satserne justeres hvert år pr. 1/1 med en procentsats svarende til ændringen i nettoprisindexet i det forudgående år.</t>
        </r>
      </text>
    </comment>
  </commentList>
</comments>
</file>

<file path=xl/sharedStrings.xml><?xml version="1.0" encoding="utf-8"?>
<sst xmlns="http://schemas.openxmlformats.org/spreadsheetml/2006/main" count="92" uniqueCount="40">
  <si>
    <t>UDGIFTER</t>
  </si>
  <si>
    <t>Budget i alt</t>
  </si>
  <si>
    <t>LØNUDGIFTER</t>
  </si>
  <si>
    <t>DRIFTSUDGIFTER</t>
  </si>
  <si>
    <t>Administrationsomkostninger</t>
  </si>
  <si>
    <t>Transport og rejseomkostninger</t>
  </si>
  <si>
    <r>
      <t xml:space="preserve">Budget for projekt: </t>
    </r>
    <r>
      <rPr>
        <b/>
        <i/>
        <sz val="18"/>
        <color theme="0"/>
        <rFont val="Book Antiqua"/>
        <family val="2"/>
        <scheme val="minor"/>
      </rPr>
      <t>(Indsæt projekttitel)</t>
    </r>
  </si>
  <si>
    <t xml:space="preserve">Egenfinansiering </t>
  </si>
  <si>
    <t>Indtægter fra aktivitet</t>
  </si>
  <si>
    <t xml:space="preserve">Øvring funding </t>
  </si>
  <si>
    <t xml:space="preserve">Timer </t>
  </si>
  <si>
    <t>Timer</t>
  </si>
  <si>
    <t>Timesats</t>
  </si>
  <si>
    <t xml:space="preserve">Timesats </t>
  </si>
  <si>
    <t xml:space="preserve">Lokaleomkostninger </t>
  </si>
  <si>
    <t xml:space="preserve">Anskaffelser </t>
  </si>
  <si>
    <t xml:space="preserve">I alt lønudgifter </t>
  </si>
  <si>
    <t xml:space="preserve">I alt driftsudgifter </t>
  </si>
  <si>
    <t>Beløb</t>
  </si>
  <si>
    <t xml:space="preserve">I alt indtægter </t>
  </si>
  <si>
    <t xml:space="preserve">Samlede udgifter i projektet </t>
  </si>
  <si>
    <t>Beløb der søges fra Velliv Foreningen</t>
  </si>
  <si>
    <t>Andet (Definer gerne hvad)</t>
  </si>
  <si>
    <t>Kommunikation/udgifter til publikationer</t>
  </si>
  <si>
    <t>[Navn/Titel]</t>
  </si>
  <si>
    <t>Beskriv aktivitet/opgave</t>
  </si>
  <si>
    <r>
      <t xml:space="preserve">INDTÆGTER </t>
    </r>
    <r>
      <rPr>
        <b/>
        <i/>
        <sz val="11"/>
        <rFont val="Arial"/>
        <family val="2"/>
      </rPr>
      <t>(fratrækkes beløb ovenfor)</t>
    </r>
  </si>
  <si>
    <r>
      <t xml:space="preserve">Budget for projekt: </t>
    </r>
    <r>
      <rPr>
        <b/>
        <i/>
        <sz val="18"/>
        <color theme="0"/>
        <rFont val="Book Antiqua"/>
        <family val="2"/>
        <scheme val="minor"/>
      </rPr>
      <t>(Det gode eksempel)</t>
    </r>
  </si>
  <si>
    <t>Hans Hansen</t>
  </si>
  <si>
    <t>Gennemfør trivselsundersøgelse</t>
  </si>
  <si>
    <t>Anne Jensen</t>
  </si>
  <si>
    <t>Gennemfør workshop 1</t>
  </si>
  <si>
    <t>Intern projektledelse</t>
  </si>
  <si>
    <t>Materialer til workshop</t>
  </si>
  <si>
    <t>Lokaleomkostninger eksternt</t>
  </si>
  <si>
    <t>Difference konsulenttimer</t>
  </si>
  <si>
    <t>Vikardækning</t>
  </si>
  <si>
    <r>
      <rPr>
        <sz val="11"/>
        <color theme="1"/>
        <rFont val="Book Antiqua"/>
        <family val="1"/>
        <scheme val="minor"/>
      </rPr>
      <t>Andet</t>
    </r>
    <r>
      <rPr>
        <i/>
        <sz val="11"/>
        <color theme="1"/>
        <rFont val="Book Antiqua"/>
        <family val="2"/>
        <scheme val="minor"/>
      </rPr>
      <t xml:space="preserve"> (Definer gerne hvad)</t>
    </r>
  </si>
  <si>
    <r>
      <t xml:space="preserve">INDTÆGTER </t>
    </r>
    <r>
      <rPr>
        <b/>
        <i/>
        <sz val="11"/>
        <rFont val="Book Antiqua"/>
        <family val="1"/>
        <scheme val="minor"/>
      </rPr>
      <t>(fratrækkes beløb ovenfor)</t>
    </r>
  </si>
  <si>
    <t>Intern koordinator (chefkonsulent)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</si>
</sst>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r.&quot;_-;\-* #,##0.00\ &quot;kr.&quot;_-;_-* &quot;-&quot;??\ &quot;kr.&quot;_-;_-@_-"/>
    <numFmt numFmtId="43" formatCode="_-* #,##0.00_-;\-* #,##0.00_-;_-* &quot;-&quot;??_-;_-@_-"/>
    <numFmt numFmtId="164" formatCode="_(* #,##0_);_(* \(#,##0\);_(* &quot;-&quot;??_);_(@_)"/>
    <numFmt numFmtId="165" formatCode="_-* #,##0.00\ [$kr.-406]_-;\-* #,##0.00\ [$kr.-406]_-;_-* &quot;-&quot;??\ [$kr.-406]_-;_-@_-"/>
    <numFmt numFmtId="166" formatCode="_-* #,##0_-;\-* #,##0_-;_-* &quot;-&quot;??_-;_-@_-"/>
    <numFmt numFmtId="167" formatCode="_-* #,##0\ &quot;kr.&quot;_-;\-* #,##0\ &quot;kr.&quot;_-;_-* &quot;-&quot;??\ &quot;kr.&quot;_-;_-@_-"/>
    <numFmt numFmtId="168" formatCode="_-* #,##0\ [$kr.-406]_-;\-* #,##0\ [$kr.-406]_-;_-* &quot;-&quot;??\ [$kr.-406]_-;_-@_-"/>
  </numFmts>
  <fonts count="21" x14ac:knownFonts="1">
    <font>
      <sz val="11"/>
      <color theme="1"/>
      <name val="Book Antiqua"/>
      <family val="2"/>
      <scheme val="minor"/>
    </font>
    <font>
      <sz val="11"/>
      <color theme="1"/>
      <name val="Book Antiqua"/>
      <family val="2"/>
      <scheme val="minor"/>
    </font>
    <font>
      <b/>
      <sz val="10"/>
      <name val="Arial"/>
      <family val="2"/>
    </font>
    <font>
      <sz val="10"/>
      <name val="Arial"/>
      <family val="2"/>
    </font>
    <font>
      <b/>
      <sz val="12"/>
      <name val="Arial"/>
      <family val="2"/>
    </font>
    <font>
      <b/>
      <sz val="18"/>
      <color theme="0"/>
      <name val="Book Antiqua"/>
      <family val="2"/>
      <scheme val="minor"/>
    </font>
    <font>
      <b/>
      <i/>
      <sz val="18"/>
      <color theme="0"/>
      <name val="Book Antiqua"/>
      <family val="2"/>
      <scheme val="minor"/>
    </font>
    <font>
      <i/>
      <sz val="11"/>
      <color theme="1"/>
      <name val="Book Antiqua"/>
      <family val="2"/>
      <scheme val="minor"/>
    </font>
    <font>
      <b/>
      <sz val="9"/>
      <color indexed="81"/>
      <name val="Tahoma"/>
      <family val="2"/>
    </font>
    <font>
      <b/>
      <u/>
      <sz val="9"/>
      <color indexed="81"/>
      <name val="Tahoma"/>
      <family val="2"/>
    </font>
    <font>
      <sz val="9"/>
      <color indexed="81"/>
      <name val="Tahoma"/>
      <family val="2"/>
    </font>
    <font>
      <b/>
      <sz val="11"/>
      <name val="Arial"/>
      <family val="2"/>
    </font>
    <font>
      <b/>
      <sz val="14"/>
      <name val="Arial"/>
      <family val="2"/>
    </font>
    <font>
      <b/>
      <i/>
      <sz val="10"/>
      <name val="Arial"/>
      <family val="2"/>
    </font>
    <font>
      <b/>
      <i/>
      <sz val="11"/>
      <name val="Arial"/>
      <family val="2"/>
    </font>
    <font>
      <b/>
      <sz val="10"/>
      <name val="Book Antiqua"/>
      <family val="1"/>
      <scheme val="minor"/>
    </font>
    <font>
      <sz val="11"/>
      <color theme="1"/>
      <name val="Book Antiqua"/>
      <family val="1"/>
      <scheme val="minor"/>
    </font>
    <font>
      <i/>
      <sz val="11"/>
      <color theme="1"/>
      <name val="Book Antiqua"/>
      <family val="1"/>
      <scheme val="minor"/>
    </font>
    <font>
      <b/>
      <sz val="11"/>
      <name val="Book Antiqua"/>
      <family val="1"/>
      <scheme val="minor"/>
    </font>
    <font>
      <b/>
      <sz val="12"/>
      <name val="Book Antiqua"/>
      <family val="1"/>
      <scheme val="minor"/>
    </font>
    <font>
      <b/>
      <i/>
      <sz val="11"/>
      <name val="Book Antiqua"/>
      <family val="1"/>
      <scheme val="minor"/>
    </font>
  </fonts>
  <fills count="9">
    <fill>
      <patternFill patternType="none"/>
    </fill>
    <fill>
      <patternFill patternType="gray125"/>
    </fill>
    <fill>
      <patternFill patternType="solid">
        <fgColor rgb="FF006E64"/>
        <bgColor indexed="64"/>
      </patternFill>
    </fill>
    <fill>
      <patternFill patternType="solid">
        <fgColor rgb="FFFFA032"/>
        <bgColor indexed="64"/>
      </patternFill>
    </fill>
    <fill>
      <patternFill patternType="solid">
        <fgColor theme="0" tint="-4.9989318521683403E-2"/>
        <bgColor indexed="64"/>
      </patternFill>
    </fill>
    <fill>
      <patternFill patternType="solid">
        <fgColor rgb="FFC5C5C5"/>
        <bgColor indexed="64"/>
      </patternFill>
    </fill>
    <fill>
      <patternFill patternType="solid">
        <fgColor theme="7" tint="0.79998168889431442"/>
        <bgColor indexed="65"/>
      </patternFill>
    </fill>
    <fill>
      <patternFill patternType="solid">
        <fgColor theme="9" tint="0.79998168889431442"/>
        <bgColor indexed="65"/>
      </patternFill>
    </fill>
    <fill>
      <patternFill patternType="solid">
        <fgColor theme="9" tint="0.79998168889431442"/>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174">
    <xf numFmtId="0" fontId="0" fillId="0" borderId="0" xfId="0"/>
    <xf numFmtId="0" fontId="2" fillId="0" borderId="7" xfId="0" applyFont="1" applyBorder="1" applyAlignment="1">
      <alignment horizontal="left"/>
    </xf>
    <xf numFmtId="0" fontId="0" fillId="2" borderId="0" xfId="0" applyFill="1"/>
    <xf numFmtId="0" fontId="5" fillId="2" borderId="0" xfId="0" applyFont="1" applyFill="1" applyAlignment="1">
      <alignment vertical="center"/>
    </xf>
    <xf numFmtId="43" fontId="2" fillId="3" borderId="2" xfId="1" applyFont="1" applyFill="1" applyBorder="1" applyAlignment="1">
      <alignment horizontal="center"/>
    </xf>
    <xf numFmtId="0" fontId="2" fillId="3" borderId="3" xfId="0" applyFont="1" applyFill="1" applyBorder="1" applyAlignment="1">
      <alignment horizontal="center"/>
    </xf>
    <xf numFmtId="43" fontId="2" fillId="3" borderId="3" xfId="1" applyFont="1" applyFill="1" applyBorder="1" applyAlignment="1">
      <alignment horizontal="center"/>
    </xf>
    <xf numFmtId="0" fontId="2" fillId="3" borderId="5" xfId="0" applyFont="1" applyFill="1" applyBorder="1" applyAlignment="1">
      <alignment horizontal="center"/>
    </xf>
    <xf numFmtId="43" fontId="2" fillId="3" borderId="30" xfId="1" applyFont="1" applyFill="1" applyBorder="1" applyAlignment="1">
      <alignment horizontal="center"/>
    </xf>
    <xf numFmtId="43" fontId="2" fillId="3" borderId="31" xfId="1" applyFont="1" applyFill="1" applyBorder="1" applyAlignment="1">
      <alignment horizontal="center"/>
    </xf>
    <xf numFmtId="43" fontId="2" fillId="3" borderId="32" xfId="1" applyFont="1" applyFill="1" applyBorder="1" applyAlignment="1">
      <alignment horizontal="center"/>
    </xf>
    <xf numFmtId="0" fontId="0" fillId="0" borderId="29" xfId="0" applyBorder="1"/>
    <xf numFmtId="0" fontId="2" fillId="3" borderId="1" xfId="0" applyFont="1" applyFill="1" applyBorder="1" applyAlignment="1">
      <alignment horizontal="center"/>
    </xf>
    <xf numFmtId="0" fontId="0" fillId="0" borderId="25" xfId="0" applyBorder="1"/>
    <xf numFmtId="0" fontId="0" fillId="2" borderId="32" xfId="0" applyFill="1" applyBorder="1"/>
    <xf numFmtId="43" fontId="2" fillId="3" borderId="27" xfId="1" applyFont="1" applyFill="1" applyBorder="1" applyAlignment="1">
      <alignment horizontal="center"/>
    </xf>
    <xf numFmtId="0" fontId="3" fillId="4" borderId="20" xfId="0" applyFont="1" applyFill="1" applyBorder="1" applyAlignment="1">
      <alignment horizontal="left"/>
    </xf>
    <xf numFmtId="0" fontId="7" fillId="4" borderId="13" xfId="0" applyFont="1" applyFill="1" applyBorder="1" applyProtection="1">
      <protection locked="0"/>
    </xf>
    <xf numFmtId="0" fontId="0" fillId="4" borderId="14" xfId="0" applyFill="1" applyBorder="1"/>
    <xf numFmtId="43" fontId="2" fillId="5" borderId="4" xfId="1" applyFont="1" applyFill="1" applyBorder="1"/>
    <xf numFmtId="164" fontId="2" fillId="5" borderId="5" xfId="1" applyNumberFormat="1" applyFont="1" applyFill="1" applyBorder="1"/>
    <xf numFmtId="0" fontId="2" fillId="4" borderId="7" xfId="0" applyFont="1" applyFill="1" applyBorder="1" applyAlignment="1">
      <alignment horizontal="left"/>
    </xf>
    <xf numFmtId="0" fontId="0" fillId="4" borderId="23" xfId="0" applyFill="1" applyBorder="1"/>
    <xf numFmtId="0" fontId="0" fillId="4" borderId="22" xfId="0" applyFill="1" applyBorder="1" applyProtection="1">
      <protection locked="0"/>
    </xf>
    <xf numFmtId="164" fontId="2" fillId="3" borderId="21" xfId="1" applyNumberFormat="1" applyFont="1" applyFill="1" applyBorder="1"/>
    <xf numFmtId="43" fontId="2" fillId="3" borderId="21" xfId="1" applyFont="1" applyFill="1" applyBorder="1"/>
    <xf numFmtId="43" fontId="2" fillId="5" borderId="32" xfId="1" applyFont="1" applyFill="1" applyBorder="1" applyAlignment="1">
      <alignment horizontal="center"/>
    </xf>
    <xf numFmtId="43" fontId="2" fillId="5" borderId="27" xfId="1" applyFont="1" applyFill="1" applyBorder="1" applyAlignment="1">
      <alignment horizontal="center"/>
    </xf>
    <xf numFmtId="43" fontId="2" fillId="5" borderId="29" xfId="1" applyFont="1" applyFill="1" applyBorder="1" applyAlignment="1">
      <alignment horizontal="center"/>
    </xf>
    <xf numFmtId="164" fontId="4" fillId="5" borderId="26" xfId="0" applyNumberFormat="1" applyFont="1" applyFill="1" applyBorder="1" applyAlignment="1">
      <alignment horizontal="right"/>
    </xf>
    <xf numFmtId="43" fontId="4" fillId="5" borderId="26" xfId="1" applyFont="1" applyFill="1" applyBorder="1" applyAlignment="1">
      <alignment horizontal="right"/>
    </xf>
    <xf numFmtId="43" fontId="2" fillId="5" borderId="5" xfId="1" applyFont="1" applyFill="1" applyBorder="1" applyAlignment="1">
      <alignment horizontal="center"/>
    </xf>
    <xf numFmtId="43" fontId="1" fillId="7" borderId="20" xfId="4" applyNumberFormat="1" applyBorder="1" applyAlignment="1">
      <alignment horizontal="center"/>
    </xf>
    <xf numFmtId="43" fontId="1" fillId="7" borderId="9" xfId="4" applyNumberFormat="1" applyBorder="1" applyAlignment="1">
      <alignment horizontal="center"/>
    </xf>
    <xf numFmtId="0" fontId="1" fillId="7" borderId="9" xfId="4" applyBorder="1" applyAlignment="1">
      <alignment horizontal="center"/>
    </xf>
    <xf numFmtId="43" fontId="1" fillId="7" borderId="9" xfId="4" applyNumberFormat="1" applyBorder="1" applyProtection="1">
      <protection hidden="1"/>
    </xf>
    <xf numFmtId="43" fontId="1" fillId="6" borderId="20" xfId="3" applyNumberFormat="1" applyBorder="1" applyAlignment="1">
      <alignment horizontal="center"/>
    </xf>
    <xf numFmtId="43" fontId="1" fillId="6" borderId="8" xfId="3" applyNumberFormat="1" applyBorder="1" applyAlignment="1">
      <alignment horizontal="left"/>
    </xf>
    <xf numFmtId="0" fontId="1" fillId="6" borderId="9" xfId="3" applyBorder="1" applyAlignment="1">
      <alignment horizontal="center"/>
    </xf>
    <xf numFmtId="44" fontId="1" fillId="6" borderId="14" xfId="3" applyNumberFormat="1" applyBorder="1" applyProtection="1">
      <protection locked="0"/>
    </xf>
    <xf numFmtId="165" fontId="1" fillId="6" borderId="11" xfId="3" applyNumberFormat="1" applyBorder="1" applyProtection="1"/>
    <xf numFmtId="164" fontId="1" fillId="6" borderId="9" xfId="3" applyNumberFormat="1" applyBorder="1" applyProtection="1">
      <protection hidden="1"/>
    </xf>
    <xf numFmtId="0" fontId="1" fillId="6" borderId="11" xfId="3" applyBorder="1" applyAlignment="1">
      <alignment horizontal="center"/>
    </xf>
    <xf numFmtId="0" fontId="1" fillId="6" borderId="16" xfId="3" applyBorder="1" applyAlignment="1">
      <alignment horizontal="center"/>
    </xf>
    <xf numFmtId="0" fontId="1" fillId="6" borderId="18" xfId="3" applyBorder="1" applyAlignment="1">
      <alignment horizontal="center"/>
    </xf>
    <xf numFmtId="0" fontId="1" fillId="6" borderId="20" xfId="3" applyBorder="1" applyAlignment="1">
      <alignment horizontal="center"/>
    </xf>
    <xf numFmtId="43" fontId="1" fillId="6" borderId="10" xfId="3" applyNumberFormat="1" applyBorder="1" applyAlignment="1">
      <alignment horizontal="center"/>
    </xf>
    <xf numFmtId="164" fontId="1" fillId="6" borderId="11" xfId="3" applyNumberFormat="1" applyBorder="1" applyProtection="1">
      <protection hidden="1"/>
    </xf>
    <xf numFmtId="43" fontId="1" fillId="6" borderId="15" xfId="3" applyNumberFormat="1" applyBorder="1" applyProtection="1">
      <protection hidden="1"/>
    </xf>
    <xf numFmtId="44" fontId="1" fillId="7" borderId="20" xfId="2" applyFill="1" applyBorder="1" applyAlignment="1">
      <alignment horizontal="center"/>
    </xf>
    <xf numFmtId="44" fontId="1" fillId="6" borderId="20" xfId="2" applyFill="1" applyBorder="1" applyAlignment="1">
      <alignment horizontal="center"/>
    </xf>
    <xf numFmtId="165" fontId="1" fillId="7" borderId="9" xfId="4" applyNumberFormat="1" applyBorder="1" applyProtection="1">
      <protection hidden="1"/>
    </xf>
    <xf numFmtId="165" fontId="1" fillId="7" borderId="11" xfId="4" applyNumberFormat="1" applyBorder="1" applyProtection="1"/>
    <xf numFmtId="165" fontId="1" fillId="7" borderId="16" xfId="4" applyNumberFormat="1" applyBorder="1" applyProtection="1"/>
    <xf numFmtId="165" fontId="1" fillId="7" borderId="19" xfId="4" applyNumberFormat="1" applyBorder="1" applyProtection="1"/>
    <xf numFmtId="44" fontId="1" fillId="7" borderId="11" xfId="2" applyFill="1" applyBorder="1" applyProtection="1">
      <protection locked="0"/>
    </xf>
    <xf numFmtId="44" fontId="1" fillId="7" borderId="19" xfId="2" applyFill="1" applyBorder="1" applyProtection="1">
      <protection locked="0"/>
    </xf>
    <xf numFmtId="44" fontId="1" fillId="6" borderId="15" xfId="2" applyFill="1" applyBorder="1" applyProtection="1">
      <protection locked="0"/>
    </xf>
    <xf numFmtId="44" fontId="1" fillId="6" borderId="0" xfId="2" applyFill="1" applyProtection="1">
      <protection locked="0"/>
    </xf>
    <xf numFmtId="44" fontId="1" fillId="6" borderId="16" xfId="2" applyFill="1" applyBorder="1" applyProtection="1">
      <protection locked="0"/>
    </xf>
    <xf numFmtId="44" fontId="1" fillId="6" borderId="16" xfId="2" applyFill="1" applyBorder="1" applyProtection="1"/>
    <xf numFmtId="44" fontId="0" fillId="2" borderId="0" xfId="2" applyFont="1" applyFill="1"/>
    <xf numFmtId="44" fontId="2" fillId="3" borderId="5" xfId="2" applyFont="1" applyFill="1" applyBorder="1" applyAlignment="1">
      <alignment horizontal="center"/>
    </xf>
    <xf numFmtId="44" fontId="2" fillId="4" borderId="20" xfId="2" applyFont="1" applyFill="1" applyBorder="1" applyAlignment="1">
      <alignment horizontal="center"/>
    </xf>
    <xf numFmtId="44" fontId="2" fillId="3" borderId="29" xfId="2" applyFont="1" applyFill="1" applyBorder="1" applyAlignment="1">
      <alignment horizontal="center"/>
    </xf>
    <xf numFmtId="44" fontId="2" fillId="4" borderId="12" xfId="2" applyFont="1" applyFill="1" applyBorder="1" applyAlignment="1">
      <alignment horizontal="center"/>
    </xf>
    <xf numFmtId="44" fontId="0" fillId="4" borderId="17" xfId="2" applyFont="1" applyFill="1" applyBorder="1"/>
    <xf numFmtId="44" fontId="2" fillId="5" borderId="6" xfId="2" applyFont="1" applyFill="1" applyBorder="1"/>
    <xf numFmtId="44" fontId="2" fillId="4" borderId="12" xfId="2" applyFont="1" applyFill="1" applyBorder="1"/>
    <xf numFmtId="44" fontId="0" fillId="0" borderId="0" xfId="2" applyFont="1"/>
    <xf numFmtId="0" fontId="11" fillId="5" borderId="26" xfId="0" applyFont="1" applyFill="1" applyBorder="1" applyAlignment="1">
      <alignment horizontal="left"/>
    </xf>
    <xf numFmtId="0" fontId="11" fillId="3" borderId="1" xfId="0" applyFont="1" applyFill="1" applyBorder="1" applyAlignment="1">
      <alignment horizontal="center"/>
    </xf>
    <xf numFmtId="0" fontId="7" fillId="4" borderId="33" xfId="0" applyFont="1" applyFill="1" applyBorder="1" applyProtection="1">
      <protection locked="0"/>
    </xf>
    <xf numFmtId="0" fontId="7" fillId="4" borderId="22" xfId="0" applyFont="1" applyFill="1" applyBorder="1" applyProtection="1">
      <protection locked="0"/>
    </xf>
    <xf numFmtId="0" fontId="2" fillId="3" borderId="3" xfId="1" applyNumberFormat="1" applyFont="1" applyFill="1" applyBorder="1" applyAlignment="1">
      <alignment horizontal="center"/>
    </xf>
    <xf numFmtId="165" fontId="1" fillId="6" borderId="19" xfId="3" applyNumberFormat="1" applyBorder="1" applyProtection="1"/>
    <xf numFmtId="44" fontId="1" fillId="6" borderId="11" xfId="2" applyFill="1" applyBorder="1" applyProtection="1"/>
    <xf numFmtId="165" fontId="1" fillId="6" borderId="16" xfId="3" applyNumberFormat="1" applyBorder="1" applyProtection="1"/>
    <xf numFmtId="44" fontId="1" fillId="7" borderId="16" xfId="2" applyFill="1" applyBorder="1" applyProtection="1">
      <protection locked="0"/>
    </xf>
    <xf numFmtId="0" fontId="12" fillId="3" borderId="26" xfId="0" applyFont="1" applyFill="1" applyBorder="1" applyAlignment="1">
      <alignment horizontal="left" vertical="center"/>
    </xf>
    <xf numFmtId="43" fontId="12" fillId="3" borderId="27" xfId="1" applyFont="1" applyFill="1" applyBorder="1" applyAlignment="1">
      <alignment horizontal="center"/>
    </xf>
    <xf numFmtId="43" fontId="12" fillId="3" borderId="29" xfId="1" applyFont="1" applyFill="1" applyBorder="1" applyAlignment="1">
      <alignment horizontal="center"/>
    </xf>
    <xf numFmtId="164" fontId="12" fillId="3" borderId="26" xfId="0" applyNumberFormat="1" applyFont="1" applyFill="1" applyBorder="1" applyAlignment="1">
      <alignment horizontal="right"/>
    </xf>
    <xf numFmtId="43" fontId="12" fillId="3" borderId="26" xfId="1" applyFont="1" applyFill="1" applyBorder="1" applyAlignment="1">
      <alignment horizontal="right"/>
    </xf>
    <xf numFmtId="0" fontId="1" fillId="6" borderId="14" xfId="3" applyNumberFormat="1" applyBorder="1" applyProtection="1">
      <protection locked="0"/>
    </xf>
    <xf numFmtId="0" fontId="1" fillId="7" borderId="11" xfId="4" applyNumberFormat="1" applyBorder="1" applyProtection="1">
      <protection locked="0"/>
    </xf>
    <xf numFmtId="0" fontId="1" fillId="7" borderId="16" xfId="4" applyNumberFormat="1" applyBorder="1" applyProtection="1">
      <protection locked="0"/>
    </xf>
    <xf numFmtId="0" fontId="1" fillId="7" borderId="19" xfId="4" applyNumberFormat="1" applyBorder="1" applyProtection="1">
      <protection locked="0"/>
    </xf>
    <xf numFmtId="2" fontId="1" fillId="6" borderId="16" xfId="3" applyNumberFormat="1" applyBorder="1" applyProtection="1">
      <protection locked="0"/>
    </xf>
    <xf numFmtId="2" fontId="1" fillId="6" borderId="11" xfId="3" applyNumberFormat="1" applyBorder="1" applyProtection="1">
      <protection locked="0"/>
    </xf>
    <xf numFmtId="2" fontId="1" fillId="6" borderId="31" xfId="3" applyNumberFormat="1" applyBorder="1" applyProtection="1">
      <protection locked="0"/>
    </xf>
    <xf numFmtId="166" fontId="1" fillId="6" borderId="20" xfId="3" applyNumberFormat="1" applyBorder="1" applyAlignment="1">
      <alignment horizontal="center"/>
    </xf>
    <xf numFmtId="167" fontId="1" fillId="6" borderId="11" xfId="2" applyNumberFormat="1" applyFill="1" applyBorder="1" applyAlignment="1">
      <alignment horizontal="center"/>
    </xf>
    <xf numFmtId="168" fontId="1" fillId="6" borderId="11" xfId="3" applyNumberFormat="1" applyBorder="1" applyAlignment="1">
      <alignment horizontal="center"/>
    </xf>
    <xf numFmtId="168" fontId="1" fillId="6" borderId="16" xfId="3" applyNumberFormat="1" applyBorder="1" applyAlignment="1">
      <alignment horizontal="center"/>
    </xf>
    <xf numFmtId="168" fontId="1" fillId="6" borderId="18" xfId="3" applyNumberFormat="1" applyBorder="1" applyAlignment="1">
      <alignment horizontal="center"/>
    </xf>
    <xf numFmtId="168" fontId="1" fillId="7" borderId="11" xfId="4" applyNumberFormat="1" applyBorder="1" applyAlignment="1">
      <alignment horizontal="center"/>
    </xf>
    <xf numFmtId="168" fontId="1" fillId="7" borderId="11" xfId="2" applyNumberFormat="1" applyFill="1" applyBorder="1" applyAlignment="1">
      <alignment horizontal="center"/>
    </xf>
    <xf numFmtId="168" fontId="1" fillId="7" borderId="16" xfId="4" applyNumberFormat="1" applyBorder="1" applyAlignment="1">
      <alignment horizontal="center"/>
    </xf>
    <xf numFmtId="168" fontId="1" fillId="7" borderId="18" xfId="4" applyNumberFormat="1" applyBorder="1" applyAlignment="1">
      <alignment horizontal="center"/>
    </xf>
    <xf numFmtId="168" fontId="1" fillId="6" borderId="11" xfId="2" applyNumberFormat="1" applyFill="1" applyBorder="1" applyAlignment="1">
      <alignment horizontal="center"/>
    </xf>
    <xf numFmtId="167" fontId="2" fillId="4" borderId="11" xfId="2" applyNumberFormat="1" applyFont="1" applyFill="1" applyBorder="1" applyAlignment="1">
      <alignment horizontal="center"/>
    </xf>
    <xf numFmtId="166" fontId="1" fillId="7" borderId="11" xfId="4" applyNumberFormat="1" applyBorder="1" applyAlignment="1">
      <alignment horizontal="center"/>
    </xf>
    <xf numFmtId="166" fontId="1" fillId="7" borderId="16" xfId="4" applyNumberFormat="1" applyBorder="1" applyAlignment="1">
      <alignment horizontal="center"/>
    </xf>
    <xf numFmtId="166" fontId="1" fillId="7" borderId="18" xfId="4" applyNumberFormat="1" applyBorder="1" applyAlignment="1">
      <alignment horizontal="center"/>
    </xf>
    <xf numFmtId="167" fontId="2" fillId="5" borderId="5" xfId="2" applyNumberFormat="1" applyFont="1" applyFill="1" applyBorder="1"/>
    <xf numFmtId="167" fontId="2" fillId="3" borderId="5" xfId="2" applyNumberFormat="1" applyFont="1" applyFill="1" applyBorder="1"/>
    <xf numFmtId="167" fontId="2" fillId="3" borderId="6" xfId="2" applyNumberFormat="1" applyFont="1" applyFill="1" applyBorder="1"/>
    <xf numFmtId="167" fontId="4" fillId="5" borderId="5" xfId="2" applyNumberFormat="1" applyFont="1" applyFill="1" applyBorder="1" applyAlignment="1">
      <alignment horizontal="right"/>
    </xf>
    <xf numFmtId="167" fontId="4" fillId="5" borderId="29" xfId="2" applyNumberFormat="1" applyFont="1" applyFill="1" applyBorder="1" applyAlignment="1">
      <alignment horizontal="right"/>
    </xf>
    <xf numFmtId="167" fontId="12" fillId="3" borderId="5" xfId="2" applyNumberFormat="1" applyFont="1" applyFill="1" applyBorder="1" applyAlignment="1">
      <alignment horizontal="right"/>
    </xf>
    <xf numFmtId="167" fontId="12" fillId="3" borderId="29" xfId="2" applyNumberFormat="1" applyFont="1" applyFill="1" applyBorder="1" applyAlignment="1">
      <alignment horizontal="right"/>
    </xf>
    <xf numFmtId="168" fontId="2" fillId="5" borderId="21" xfId="1" applyNumberFormat="1" applyFont="1" applyFill="1" applyBorder="1"/>
    <xf numFmtId="168" fontId="2" fillId="5" borderId="3" xfId="1" applyNumberFormat="1" applyFont="1" applyFill="1" applyBorder="1"/>
    <xf numFmtId="168" fontId="2" fillId="5" borderId="21" xfId="2" applyNumberFormat="1" applyFont="1" applyFill="1" applyBorder="1"/>
    <xf numFmtId="168" fontId="2" fillId="3" borderId="3" xfId="1" applyNumberFormat="1" applyFont="1" applyFill="1" applyBorder="1"/>
    <xf numFmtId="168" fontId="4" fillId="5" borderId="28" xfId="2" applyNumberFormat="1" applyFont="1" applyFill="1" applyBorder="1" applyAlignment="1">
      <alignment horizontal="right"/>
    </xf>
    <xf numFmtId="168" fontId="4" fillId="5" borderId="28" xfId="1" applyNumberFormat="1" applyFont="1" applyFill="1" applyBorder="1" applyAlignment="1">
      <alignment horizontal="right"/>
    </xf>
    <xf numFmtId="168" fontId="4" fillId="5" borderId="28" xfId="0" applyNumberFormat="1" applyFont="1" applyFill="1" applyBorder="1" applyAlignment="1">
      <alignment horizontal="right"/>
    </xf>
    <xf numFmtId="168" fontId="12" fillId="3" borderId="28" xfId="2" applyNumberFormat="1" applyFont="1" applyFill="1" applyBorder="1" applyAlignment="1">
      <alignment horizontal="right"/>
    </xf>
    <xf numFmtId="168" fontId="12" fillId="3" borderId="28" xfId="1" applyNumberFormat="1" applyFont="1" applyFill="1" applyBorder="1" applyAlignment="1">
      <alignment horizontal="right"/>
    </xf>
    <xf numFmtId="168" fontId="12" fillId="3" borderId="28" xfId="0" applyNumberFormat="1" applyFont="1" applyFill="1" applyBorder="1" applyAlignment="1">
      <alignment horizontal="right"/>
    </xf>
    <xf numFmtId="168" fontId="1" fillId="6" borderId="11" xfId="2" applyNumberFormat="1" applyFill="1" applyBorder="1" applyProtection="1">
      <protection locked="0"/>
    </xf>
    <xf numFmtId="166" fontId="1" fillId="7" borderId="11" xfId="4" applyNumberFormat="1" applyBorder="1" applyProtection="1">
      <protection locked="0"/>
    </xf>
    <xf numFmtId="166" fontId="1" fillId="7" borderId="16" xfId="4" applyNumberFormat="1" applyBorder="1" applyProtection="1">
      <protection locked="0"/>
    </xf>
    <xf numFmtId="166" fontId="1" fillId="6" borderId="11" xfId="3" applyNumberFormat="1" applyBorder="1" applyProtection="1">
      <protection locked="0"/>
    </xf>
    <xf numFmtId="166" fontId="1" fillId="6" borderId="16" xfId="3" applyNumberFormat="1" applyBorder="1" applyProtection="1">
      <protection locked="0"/>
    </xf>
    <xf numFmtId="166" fontId="1" fillId="6" borderId="20" xfId="3" applyNumberFormat="1" applyBorder="1" applyProtection="1">
      <protection locked="0"/>
    </xf>
    <xf numFmtId="166" fontId="1" fillId="7" borderId="18" xfId="4" applyNumberFormat="1" applyBorder="1" applyProtection="1">
      <protection locked="0"/>
    </xf>
    <xf numFmtId="168" fontId="1" fillId="7" borderId="11" xfId="4" applyNumberFormat="1" applyBorder="1" applyProtection="1">
      <protection locked="0"/>
    </xf>
    <xf numFmtId="168" fontId="1" fillId="7" borderId="16" xfId="4" applyNumberFormat="1" applyBorder="1" applyProtection="1">
      <protection locked="0"/>
    </xf>
    <xf numFmtId="168" fontId="1" fillId="7" borderId="18" xfId="4" applyNumberFormat="1" applyBorder="1" applyProtection="1">
      <protection locked="0"/>
    </xf>
    <xf numFmtId="168" fontId="1" fillId="8" borderId="11" xfId="2" applyNumberFormat="1" applyFill="1" applyBorder="1" applyProtection="1">
      <protection locked="0"/>
    </xf>
    <xf numFmtId="165" fontId="1" fillId="6" borderId="15" xfId="2" applyNumberFormat="1" applyFill="1" applyBorder="1" applyProtection="1">
      <protection locked="0"/>
    </xf>
    <xf numFmtId="165" fontId="1" fillId="6" borderId="16" xfId="2" applyNumberFormat="1" applyFill="1" applyBorder="1" applyProtection="1">
      <protection locked="0"/>
    </xf>
    <xf numFmtId="165" fontId="1" fillId="6" borderId="24" xfId="2" applyNumberFormat="1" applyFill="1" applyBorder="1" applyProtection="1">
      <protection locked="0"/>
    </xf>
    <xf numFmtId="0" fontId="15" fillId="0" borderId="7" xfId="0" applyFont="1" applyBorder="1" applyAlignment="1">
      <alignment horizontal="left"/>
    </xf>
    <xf numFmtId="0" fontId="16" fillId="0" borderId="0" xfId="0" applyFont="1"/>
    <xf numFmtId="44" fontId="15" fillId="5" borderId="6" xfId="2" applyFont="1" applyFill="1" applyBorder="1"/>
    <xf numFmtId="0" fontId="15" fillId="4" borderId="7" xfId="0" applyFont="1" applyFill="1" applyBorder="1" applyAlignment="1">
      <alignment horizontal="left"/>
    </xf>
    <xf numFmtId="0" fontId="16" fillId="4" borderId="23" xfId="0" applyFont="1" applyFill="1" applyBorder="1"/>
    <xf numFmtId="43" fontId="16" fillId="6" borderId="8" xfId="3" applyNumberFormat="1" applyFont="1" applyBorder="1" applyAlignment="1">
      <alignment horizontal="left"/>
    </xf>
    <xf numFmtId="164" fontId="16" fillId="6" borderId="9" xfId="3" applyNumberFormat="1" applyFont="1" applyBorder="1" applyProtection="1">
      <protection hidden="1"/>
    </xf>
    <xf numFmtId="43" fontId="16" fillId="7" borderId="9" xfId="4" applyNumberFormat="1" applyFont="1" applyBorder="1" applyProtection="1">
      <protection hidden="1"/>
    </xf>
    <xf numFmtId="165" fontId="16" fillId="7" borderId="9" xfId="4" applyNumberFormat="1" applyFont="1" applyBorder="1" applyProtection="1">
      <protection hidden="1"/>
    </xf>
    <xf numFmtId="164" fontId="16" fillId="6" borderId="11" xfId="3" applyNumberFormat="1" applyFont="1" applyBorder="1" applyProtection="1">
      <protection hidden="1"/>
    </xf>
    <xf numFmtId="43" fontId="16" fillId="6" borderId="15" xfId="3" applyNumberFormat="1" applyFont="1" applyBorder="1" applyProtection="1">
      <protection hidden="1"/>
    </xf>
    <xf numFmtId="44" fontId="15" fillId="4" borderId="12" xfId="2" applyFont="1" applyFill="1" applyBorder="1"/>
    <xf numFmtId="0" fontId="16" fillId="4" borderId="13" xfId="0" applyFont="1" applyFill="1" applyBorder="1" applyProtection="1">
      <protection locked="0"/>
    </xf>
    <xf numFmtId="0" fontId="17" fillId="4" borderId="22" xfId="0" applyFont="1" applyFill="1" applyBorder="1" applyProtection="1">
      <protection locked="0"/>
    </xf>
    <xf numFmtId="0" fontId="19" fillId="5" borderId="7" xfId="0" applyFont="1" applyFill="1" applyBorder="1" applyAlignment="1">
      <alignment horizontal="center"/>
    </xf>
    <xf numFmtId="0" fontId="18" fillId="3" borderId="1" xfId="0" applyFont="1" applyFill="1" applyBorder="1" applyAlignment="1">
      <alignment horizontal="center"/>
    </xf>
    <xf numFmtId="0" fontId="1" fillId="6" borderId="20" xfId="3" applyNumberFormat="1" applyBorder="1" applyProtection="1">
      <protection locked="0"/>
    </xf>
    <xf numFmtId="44" fontId="1" fillId="6" borderId="35" xfId="3" applyNumberFormat="1" applyBorder="1" applyProtection="1">
      <protection locked="0"/>
    </xf>
    <xf numFmtId="168" fontId="1" fillId="6" borderId="20" xfId="2" applyNumberFormat="1" applyFill="1" applyBorder="1" applyProtection="1">
      <protection locked="0"/>
    </xf>
    <xf numFmtId="166" fontId="1" fillId="7" borderId="20" xfId="4" applyNumberFormat="1" applyBorder="1" applyProtection="1">
      <protection locked="0"/>
    </xf>
    <xf numFmtId="168" fontId="1" fillId="7" borderId="20" xfId="4" applyNumberFormat="1" applyBorder="1" applyProtection="1">
      <protection locked="0"/>
    </xf>
    <xf numFmtId="168" fontId="1" fillId="8" borderId="20" xfId="2" applyNumberFormat="1" applyFill="1" applyBorder="1" applyProtection="1">
      <protection locked="0"/>
    </xf>
    <xf numFmtId="165" fontId="1" fillId="6" borderId="35" xfId="2" applyNumberFormat="1" applyFill="1" applyBorder="1" applyProtection="1">
      <protection locked="0"/>
    </xf>
    <xf numFmtId="0" fontId="19" fillId="5" borderId="7" xfId="0" applyFont="1" applyFill="1" applyBorder="1" applyAlignment="1">
      <alignment horizontal="right" vertical="center"/>
    </xf>
    <xf numFmtId="0" fontId="19" fillId="5" borderId="4" xfId="0" applyFont="1" applyFill="1" applyBorder="1" applyAlignment="1">
      <alignment horizontal="right" vertical="center"/>
    </xf>
    <xf numFmtId="0" fontId="19" fillId="5" borderId="6" xfId="0" applyFont="1" applyFill="1" applyBorder="1" applyAlignment="1">
      <alignment horizontal="right" vertical="center"/>
    </xf>
    <xf numFmtId="49" fontId="13" fillId="3" borderId="34" xfId="1" applyNumberFormat="1" applyFont="1" applyFill="1" applyBorder="1" applyAlignment="1">
      <alignment horizontal="center"/>
    </xf>
    <xf numFmtId="49" fontId="13" fillId="3" borderId="32" xfId="1" applyNumberFormat="1" applyFont="1" applyFill="1" applyBorder="1" applyAlignment="1">
      <alignment horizontal="center"/>
    </xf>
    <xf numFmtId="49" fontId="13" fillId="3" borderId="30" xfId="1" applyNumberFormat="1" applyFont="1" applyFill="1" applyBorder="1" applyAlignment="1">
      <alignment horizontal="center"/>
    </xf>
    <xf numFmtId="0" fontId="18" fillId="5" borderId="7" xfId="0" applyFont="1" applyFill="1" applyBorder="1" applyAlignment="1">
      <alignment horizontal="right" indent="1"/>
    </xf>
    <xf numFmtId="0" fontId="18" fillId="5" borderId="4" xfId="0" applyFont="1" applyFill="1" applyBorder="1" applyAlignment="1">
      <alignment horizontal="right" indent="1"/>
    </xf>
    <xf numFmtId="0" fontId="18" fillId="5" borderId="6" xfId="0" applyFont="1" applyFill="1" applyBorder="1" applyAlignment="1">
      <alignment horizontal="right" indent="1"/>
    </xf>
    <xf numFmtId="0" fontId="18" fillId="5" borderId="26" xfId="0" applyFont="1" applyFill="1" applyBorder="1" applyAlignment="1">
      <alignment horizontal="right"/>
    </xf>
    <xf numFmtId="0" fontId="18" fillId="5" borderId="32" xfId="0" applyFont="1" applyFill="1" applyBorder="1" applyAlignment="1">
      <alignment horizontal="right"/>
    </xf>
    <xf numFmtId="0" fontId="18" fillId="5" borderId="29" xfId="0" applyFont="1" applyFill="1" applyBorder="1" applyAlignment="1">
      <alignment horizontal="right"/>
    </xf>
    <xf numFmtId="0" fontId="18" fillId="5" borderId="7" xfId="0" applyFont="1" applyFill="1" applyBorder="1" applyAlignment="1">
      <alignment horizontal="right"/>
    </xf>
    <xf numFmtId="0" fontId="18" fillId="5" borderId="4" xfId="0" applyFont="1" applyFill="1" applyBorder="1" applyAlignment="1">
      <alignment horizontal="right"/>
    </xf>
    <xf numFmtId="0" fontId="18" fillId="5" borderId="6" xfId="0" applyFont="1" applyFill="1" applyBorder="1" applyAlignment="1">
      <alignment horizontal="right"/>
    </xf>
  </cellXfs>
  <cellStyles count="5">
    <cellStyle name="20 % - Farve4" xfId="3" builtinId="42"/>
    <cellStyle name="20 % - Farve6" xfId="4" builtinId="50"/>
    <cellStyle name="Komma" xfId="1" builtinId="3"/>
    <cellStyle name="Normal" xfId="0" builtinId="0"/>
    <cellStyle name="Valuta" xfId="2" builtinId="4"/>
  </cellStyles>
  <dxfs count="0"/>
  <tableStyles count="0" defaultTableStyle="TableStyleMedium2" defaultPivotStyle="PivotStyleLight16"/>
  <colors>
    <mruColors>
      <color rgb="FFFFF2E5"/>
      <color rgb="FFC5C5C5"/>
      <color rgb="FF006E64"/>
      <color rgb="FFFFA032"/>
      <color rgb="FFBE6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Budget til Velliv Foreningen'!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Vejledning &amp; eksempel'!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828675</xdr:colOff>
      <xdr:row>18</xdr:row>
      <xdr:rowOff>0</xdr:rowOff>
    </xdr:from>
    <xdr:to>
      <xdr:col>11</xdr:col>
      <xdr:colOff>1608254</xdr:colOff>
      <xdr:row>19</xdr:row>
      <xdr:rowOff>28121</xdr:rowOff>
    </xdr:to>
    <xdr:pic>
      <xdr:nvPicPr>
        <xdr:cNvPr id="2" name="Billede 1">
          <a:extLst>
            <a:ext uri="{FF2B5EF4-FFF2-40B4-BE49-F238E27FC236}">
              <a16:creationId xmlns:a16="http://schemas.microsoft.com/office/drawing/2014/main" id="{BEE20372-3A0A-4120-8FA2-0E012328D72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853" b="27107"/>
        <a:stretch/>
      </xdr:blipFill>
      <xdr:spPr>
        <a:xfrm>
          <a:off x="15211425" y="0"/>
          <a:ext cx="779579" cy="342446"/>
        </a:xfrm>
        <a:prstGeom prst="rect">
          <a:avLst/>
        </a:prstGeom>
      </xdr:spPr>
    </xdr:pic>
    <xdr:clientData/>
  </xdr:twoCellAnchor>
  <xdr:twoCellAnchor>
    <xdr:from>
      <xdr:col>0</xdr:col>
      <xdr:colOff>19049</xdr:colOff>
      <xdr:row>0</xdr:row>
      <xdr:rowOff>19048</xdr:rowOff>
    </xdr:from>
    <xdr:to>
      <xdr:col>7</xdr:col>
      <xdr:colOff>344364</xdr:colOff>
      <xdr:row>15</xdr:row>
      <xdr:rowOff>66675</xdr:rowOff>
    </xdr:to>
    <xdr:sp macro="" textlink="">
      <xdr:nvSpPr>
        <xdr:cNvPr id="4" name="Tekstfelt 3">
          <a:extLst>
            <a:ext uri="{FF2B5EF4-FFF2-40B4-BE49-F238E27FC236}">
              <a16:creationId xmlns:a16="http://schemas.microsoft.com/office/drawing/2014/main" id="{D1E509C5-4972-ECDD-6136-8F0CD6F53DCA}"/>
            </a:ext>
          </a:extLst>
        </xdr:cNvPr>
        <xdr:cNvSpPr txBox="1"/>
      </xdr:nvSpPr>
      <xdr:spPr>
        <a:xfrm>
          <a:off x="19049" y="19048"/>
          <a:ext cx="10040815" cy="3234839"/>
        </a:xfrm>
        <a:prstGeom prst="rect">
          <a:avLst/>
        </a:prstGeom>
        <a:solidFill>
          <a:srgbClr val="FFF2E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50" b="1" i="0" u="none" strike="noStrike">
              <a:solidFill>
                <a:schemeClr val="dk1"/>
              </a:solidFill>
              <a:effectLst/>
              <a:latin typeface="+mn-lt"/>
              <a:ea typeface="+mn-ea"/>
              <a:cs typeface="+mn-cs"/>
            </a:rPr>
            <a:t>BEMÆRK</a:t>
          </a:r>
          <a:r>
            <a:rPr lang="da-DK" sz="1050" b="0" i="0" u="none" strike="noStrike">
              <a:solidFill>
                <a:schemeClr val="dk1"/>
              </a:solidFill>
              <a:effectLst/>
              <a:latin typeface="+mn-lt"/>
              <a:ea typeface="+mn-ea"/>
              <a:cs typeface="+mn-cs"/>
            </a:rPr>
            <a:t>: </a:t>
          </a:r>
        </a:p>
        <a:p>
          <a:r>
            <a:rPr lang="da-DK" sz="1000" b="0" i="0">
              <a:solidFill>
                <a:schemeClr val="dk1"/>
              </a:solidFill>
              <a:effectLst/>
              <a:latin typeface="+mn-lt"/>
              <a:ea typeface="+mn-ea"/>
              <a:cs typeface="+mn-cs"/>
            </a:rPr>
            <a:t>Ved lønudgifter opererer Velliv Foreningen med følgende satser under Vores arbejdsplads:</a:t>
          </a:r>
        </a:p>
        <a:p>
          <a:endParaRPr lang="da-DK" sz="1000" b="0" i="0">
            <a:solidFill>
              <a:schemeClr val="dk1"/>
            </a:solidFill>
            <a:effectLst/>
            <a:latin typeface="+mn-lt"/>
            <a:ea typeface="+mn-ea"/>
            <a:cs typeface="+mn-cs"/>
          </a:endParaRPr>
        </a:p>
        <a:p>
          <a:r>
            <a:rPr lang="da-DK" sz="1000" b="0" i="0">
              <a:solidFill>
                <a:schemeClr val="dk1"/>
              </a:solidFill>
              <a:effectLst/>
              <a:latin typeface="+mn-lt"/>
              <a:ea typeface="+mn-ea"/>
              <a:cs typeface="+mn-cs"/>
            </a:rPr>
            <a:t>- Eksterne konsulenter </a:t>
          </a:r>
          <a:r>
            <a:rPr lang="da-DK" sz="1000" b="1" i="0">
              <a:solidFill>
                <a:schemeClr val="dk1"/>
              </a:solidFill>
              <a:effectLst/>
              <a:latin typeface="+mn-lt"/>
              <a:ea typeface="+mn-ea"/>
              <a:cs typeface="+mn-cs"/>
            </a:rPr>
            <a:t>med mere end 7 års relevant </a:t>
          </a:r>
          <a:r>
            <a:rPr lang="da-DK" sz="1000" b="0" i="0">
              <a:solidFill>
                <a:schemeClr val="dk1"/>
              </a:solidFill>
              <a:effectLst/>
              <a:latin typeface="+mn-lt"/>
              <a:ea typeface="+mn-ea"/>
              <a:cs typeface="+mn-cs"/>
            </a:rPr>
            <a:t>erfaring inden for mental sundhed og med relevant længerevarende uddannelse </a:t>
          </a:r>
          <a:r>
            <a:rPr lang="da-DK" sz="1000" b="1" i="0">
              <a:solidFill>
                <a:schemeClr val="dk1"/>
              </a:solidFill>
              <a:effectLst/>
              <a:latin typeface="+mn-lt"/>
              <a:ea typeface="+mn-ea"/>
              <a:cs typeface="+mn-cs"/>
            </a:rPr>
            <a:t>maksimal timesats 1.320 kr. </a:t>
          </a:r>
        </a:p>
        <a:p>
          <a:r>
            <a:rPr lang="da-DK" sz="1000" b="0" i="0">
              <a:solidFill>
                <a:schemeClr val="dk1"/>
              </a:solidFill>
              <a:effectLst/>
              <a:latin typeface="+mn-lt"/>
              <a:ea typeface="+mn-ea"/>
              <a:cs typeface="+mn-cs"/>
            </a:rPr>
            <a:t>- Eksterne konsulenter herunder juniorkonsulenter </a:t>
          </a:r>
          <a:r>
            <a:rPr lang="da-DK" sz="1000" b="1" i="0">
              <a:solidFill>
                <a:schemeClr val="dk1"/>
              </a:solidFill>
              <a:effectLst/>
              <a:latin typeface="+mn-lt"/>
              <a:ea typeface="+mn-ea"/>
              <a:cs typeface="+mn-cs"/>
            </a:rPr>
            <a:t>med mindre end 7 års relevant </a:t>
          </a:r>
          <a:r>
            <a:rPr lang="da-DK" sz="1000" b="0" i="0">
              <a:solidFill>
                <a:schemeClr val="dk1"/>
              </a:solidFill>
              <a:effectLst/>
              <a:latin typeface="+mn-lt"/>
              <a:ea typeface="+mn-ea"/>
              <a:cs typeface="+mn-cs"/>
            </a:rPr>
            <a:t>erfaring inden for mental sundhed og med relevant længerevarende uddannelse </a:t>
          </a:r>
          <a:r>
            <a:rPr lang="da-DK" sz="1000" b="1" i="0">
              <a:solidFill>
                <a:schemeClr val="dk1"/>
              </a:solidFill>
              <a:effectLst/>
              <a:latin typeface="+mn-lt"/>
              <a:ea typeface="+mn-ea"/>
              <a:cs typeface="+mn-cs"/>
            </a:rPr>
            <a:t>maksimal timesats 1.060 kr. </a:t>
          </a:r>
          <a:endParaRPr lang="da-DK" sz="1000" b="0" i="0">
            <a:solidFill>
              <a:schemeClr val="dk1"/>
            </a:solidFill>
            <a:effectLst/>
            <a:latin typeface="+mn-lt"/>
            <a:ea typeface="+mn-ea"/>
            <a:cs typeface="+mn-cs"/>
          </a:endParaRPr>
        </a:p>
        <a:p>
          <a:r>
            <a:rPr lang="da-DK" sz="1000" b="0" i="0">
              <a:solidFill>
                <a:schemeClr val="dk1"/>
              </a:solidFill>
              <a:effectLst/>
              <a:latin typeface="+mn-lt"/>
              <a:ea typeface="+mn-ea"/>
              <a:cs typeface="+mn-cs"/>
            </a:rPr>
            <a:t>- Andre eksterne konsulenter, der ikke har relevant længerevarende uddannelse </a:t>
          </a:r>
          <a:r>
            <a:rPr lang="da-DK" sz="1000" b="1" i="0">
              <a:solidFill>
                <a:schemeClr val="dk1"/>
              </a:solidFill>
              <a:effectLst/>
              <a:latin typeface="+mn-lt"/>
              <a:ea typeface="+mn-ea"/>
              <a:cs typeface="+mn-cs"/>
            </a:rPr>
            <a:t>maksimal timesats 820 kr.</a:t>
          </a:r>
          <a:endParaRPr lang="da-DK" sz="1000" b="0" i="0">
            <a:solidFill>
              <a:schemeClr val="dk1"/>
            </a:solidFill>
            <a:effectLst/>
            <a:latin typeface="+mn-lt"/>
            <a:ea typeface="+mn-ea"/>
            <a:cs typeface="+mn-cs"/>
          </a:endParaRPr>
        </a:p>
        <a:p>
          <a:r>
            <a:rPr lang="da-DK" sz="1000" b="0" i="0">
              <a:solidFill>
                <a:schemeClr val="dk1"/>
              </a:solidFill>
              <a:effectLst/>
              <a:latin typeface="+mn-lt"/>
              <a:ea typeface="+mn-ea"/>
              <a:cs typeface="+mn-cs"/>
            </a:rPr>
            <a:t>- Projektassistent/student </a:t>
          </a:r>
          <a:r>
            <a:rPr lang="da-DK" sz="1000" b="1" i="0">
              <a:solidFill>
                <a:schemeClr val="dk1"/>
              </a:solidFill>
              <a:effectLst/>
              <a:latin typeface="+mn-lt"/>
              <a:ea typeface="+mn-ea"/>
              <a:cs typeface="+mn-cs"/>
            </a:rPr>
            <a:t>maksimal timesats 260 kr.</a:t>
          </a:r>
          <a:endParaRPr lang="da-DK" sz="1000" b="0" i="0">
            <a:solidFill>
              <a:schemeClr val="dk1"/>
            </a:solidFill>
            <a:effectLst/>
            <a:latin typeface="+mn-lt"/>
            <a:ea typeface="+mn-ea"/>
            <a:cs typeface="+mn-cs"/>
          </a:endParaRPr>
        </a:p>
        <a:p>
          <a:endParaRPr lang="da-DK" sz="1000" b="1" i="0">
            <a:solidFill>
              <a:schemeClr val="dk1"/>
            </a:solidFill>
            <a:effectLst/>
            <a:latin typeface="+mn-lt"/>
            <a:ea typeface="+mn-ea"/>
            <a:cs typeface="+mn-cs"/>
          </a:endParaRPr>
        </a:p>
        <a:p>
          <a:r>
            <a:rPr lang="da-DK" sz="1000" b="1" i="0">
              <a:solidFill>
                <a:schemeClr val="dk1"/>
              </a:solidFill>
              <a:effectLst/>
              <a:latin typeface="+mn-lt"/>
              <a:ea typeface="+mn-ea"/>
              <a:cs typeface="+mn-cs"/>
            </a:rPr>
            <a:t>For interne konsulenter </a:t>
          </a:r>
          <a:r>
            <a:rPr lang="da-DK" sz="1000" b="0" i="0">
              <a:solidFill>
                <a:schemeClr val="dk1"/>
              </a:solidFill>
              <a:effectLst/>
              <a:latin typeface="+mn-lt"/>
              <a:ea typeface="+mn-ea"/>
              <a:cs typeface="+mn-cs"/>
            </a:rPr>
            <a:t>i virksomheder og eksempelvis brancheorganisationer:</a:t>
          </a:r>
        </a:p>
        <a:p>
          <a:r>
            <a:rPr lang="da-DK" sz="1000" b="0" i="0">
              <a:solidFill>
                <a:schemeClr val="dk1"/>
              </a:solidFill>
              <a:effectLst/>
              <a:latin typeface="+mn-lt"/>
              <a:ea typeface="+mn-ea"/>
              <a:cs typeface="+mn-cs"/>
            </a:rPr>
            <a:t>-</a:t>
          </a:r>
          <a:r>
            <a:rPr lang="da-DK" sz="1000" b="0" i="0" baseline="0">
              <a:solidFill>
                <a:schemeClr val="dk1"/>
              </a:solidFill>
              <a:effectLst/>
              <a:latin typeface="+mn-lt"/>
              <a:ea typeface="+mn-ea"/>
              <a:cs typeface="+mn-cs"/>
            </a:rPr>
            <a:t> </a:t>
          </a:r>
          <a:r>
            <a:rPr lang="da-DK" sz="1000" b="0" i="0">
              <a:solidFill>
                <a:schemeClr val="dk1"/>
              </a:solidFill>
              <a:effectLst/>
              <a:latin typeface="+mn-lt"/>
              <a:ea typeface="+mn-ea"/>
              <a:cs typeface="+mn-cs"/>
            </a:rPr>
            <a:t>Leder Maksimal timesats 940 kr.</a:t>
          </a:r>
        </a:p>
        <a:p>
          <a:r>
            <a:rPr lang="da-DK" sz="1000" b="0" i="0">
              <a:solidFill>
                <a:schemeClr val="dk1"/>
              </a:solidFill>
              <a:effectLst/>
              <a:latin typeface="+mn-lt"/>
              <a:ea typeface="+mn-ea"/>
              <a:cs typeface="+mn-cs"/>
            </a:rPr>
            <a:t>- Chefkonsulent Maksimal timesats 750 kr. </a:t>
          </a:r>
        </a:p>
        <a:p>
          <a:r>
            <a:rPr lang="da-DK" sz="1000" b="0" i="0">
              <a:solidFill>
                <a:schemeClr val="dk1"/>
              </a:solidFill>
              <a:effectLst/>
              <a:latin typeface="+mn-lt"/>
              <a:ea typeface="+mn-ea"/>
              <a:cs typeface="+mn-cs"/>
            </a:rPr>
            <a:t>- Konsulent Maksimal timesats 630 kr. </a:t>
          </a:r>
        </a:p>
        <a:p>
          <a:r>
            <a:rPr lang="da-DK" sz="1000" b="0" i="0">
              <a:solidFill>
                <a:schemeClr val="dk1"/>
              </a:solidFill>
              <a:effectLst/>
              <a:latin typeface="+mn-lt"/>
              <a:ea typeface="+mn-ea"/>
              <a:cs typeface="+mn-cs"/>
            </a:rPr>
            <a:t>- Student Maksimal timesats 260 kr.</a:t>
          </a:r>
        </a:p>
        <a:p>
          <a:endParaRPr lang="da-DK" sz="1000" b="0" i="0">
            <a:solidFill>
              <a:schemeClr val="dk1"/>
            </a:solidFill>
            <a:effectLst/>
            <a:latin typeface="+mn-lt"/>
            <a:ea typeface="+mn-ea"/>
            <a:cs typeface="+mn-cs"/>
          </a:endParaRPr>
        </a:p>
        <a:p>
          <a:r>
            <a:rPr lang="da-DK" sz="1000" b="0" i="0">
              <a:solidFill>
                <a:schemeClr val="dk1"/>
              </a:solidFill>
              <a:effectLst/>
              <a:latin typeface="+mn-lt"/>
              <a:ea typeface="+mn-ea"/>
              <a:cs typeface="+mn-cs"/>
            </a:rPr>
            <a:t>De enkelte satser er maksimale beløb. Det betyder, at det altid beror på en konkret vurdering med afsæt i konsulentens kompetencer.</a:t>
          </a:r>
        </a:p>
        <a:p>
          <a:r>
            <a:rPr lang="da-DK" sz="1000" b="0" i="0">
              <a:solidFill>
                <a:schemeClr val="dk1"/>
              </a:solidFill>
              <a:effectLst/>
              <a:latin typeface="+mn-lt"/>
              <a:ea typeface="+mn-ea"/>
              <a:cs typeface="+mn-cs"/>
            </a:rPr>
            <a:t>Ansøgere kan ikke indexregulere statserne i flerårige projekter. Timesatserne gælder på ansøgningstidspunkt for hele det enkelte projekts levetid. </a:t>
          </a:r>
        </a:p>
        <a:p>
          <a:r>
            <a:rPr lang="da-DK" sz="1000" b="0" i="0">
              <a:solidFill>
                <a:schemeClr val="dk1"/>
              </a:solidFill>
              <a:effectLst/>
              <a:latin typeface="+mn-lt"/>
              <a:ea typeface="+mn-ea"/>
              <a:cs typeface="+mn-cs"/>
            </a:rPr>
            <a:t>Velliv Foreningen deler ud til mange forskellige modtagere, og har derfor ikke mulighed for at forholde os til modtageres moms- og afgiftsmæssige individuelle forhold.</a:t>
          </a:r>
        </a:p>
      </xdr:txBody>
    </xdr:sp>
    <xdr:clientData/>
  </xdr:twoCellAnchor>
  <xdr:twoCellAnchor>
    <xdr:from>
      <xdr:col>2</xdr:col>
      <xdr:colOff>9524</xdr:colOff>
      <xdr:row>15</xdr:row>
      <xdr:rowOff>104775</xdr:rowOff>
    </xdr:from>
    <xdr:to>
      <xdr:col>3</xdr:col>
      <xdr:colOff>619125</xdr:colOff>
      <xdr:row>18</xdr:row>
      <xdr:rowOff>171450</xdr:rowOff>
    </xdr:to>
    <xdr:sp macro="" textlink="">
      <xdr:nvSpPr>
        <xdr:cNvPr id="3" name="Taleboble: oval 2">
          <a:extLst>
            <a:ext uri="{FF2B5EF4-FFF2-40B4-BE49-F238E27FC236}">
              <a16:creationId xmlns:a16="http://schemas.microsoft.com/office/drawing/2014/main" id="{14832439-4C1A-D806-F570-6216D1BE7FCF}"/>
            </a:ext>
          </a:extLst>
        </xdr:cNvPr>
        <xdr:cNvSpPr/>
      </xdr:nvSpPr>
      <xdr:spPr>
        <a:xfrm>
          <a:off x="3952874" y="3248025"/>
          <a:ext cx="1600201" cy="695325"/>
        </a:xfrm>
        <a:prstGeom prst="wedgeEllipseCallout">
          <a:avLst>
            <a:gd name="adj1" fmla="val -55952"/>
            <a:gd name="adj2" fmla="val 37842"/>
          </a:avLst>
        </a:prstGeom>
        <a:solidFill>
          <a:schemeClr val="accent6"/>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da-DK" sz="1100"/>
            <a:t>Angiv</a:t>
          </a:r>
          <a:r>
            <a:rPr lang="da-DK" sz="1100" baseline="0"/>
            <a:t> titlen på jeres projekt</a:t>
          </a:r>
          <a:endParaRPr lang="da-DK" sz="1100"/>
        </a:p>
      </xdr:txBody>
    </xdr:sp>
    <xdr:clientData/>
  </xdr:twoCellAnchor>
  <xdr:twoCellAnchor>
    <xdr:from>
      <xdr:col>4</xdr:col>
      <xdr:colOff>47624</xdr:colOff>
      <xdr:row>16</xdr:row>
      <xdr:rowOff>76200</xdr:rowOff>
    </xdr:from>
    <xdr:to>
      <xdr:col>5</xdr:col>
      <xdr:colOff>247650</xdr:colOff>
      <xdr:row>18</xdr:row>
      <xdr:rowOff>304800</xdr:rowOff>
    </xdr:to>
    <xdr:sp macro="" textlink="">
      <xdr:nvSpPr>
        <xdr:cNvPr id="6" name="Taleboble: oval 5">
          <a:extLst>
            <a:ext uri="{FF2B5EF4-FFF2-40B4-BE49-F238E27FC236}">
              <a16:creationId xmlns:a16="http://schemas.microsoft.com/office/drawing/2014/main" id="{73BDFC05-ACC0-40A6-80BF-40A77BCAA442}"/>
            </a:ext>
          </a:extLst>
        </xdr:cNvPr>
        <xdr:cNvSpPr/>
      </xdr:nvSpPr>
      <xdr:spPr>
        <a:xfrm>
          <a:off x="6010274" y="3429000"/>
          <a:ext cx="1857376" cy="647700"/>
        </a:xfrm>
        <a:prstGeom prst="wedgeEllipseCallout">
          <a:avLst/>
        </a:prstGeom>
        <a:solidFill>
          <a:schemeClr val="accent6"/>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a-DK" sz="1100"/>
            <a:t>Navn på konsulent 1</a:t>
          </a:r>
        </a:p>
      </xdr:txBody>
    </xdr:sp>
    <xdr:clientData/>
  </xdr:twoCellAnchor>
  <xdr:twoCellAnchor>
    <xdr:from>
      <xdr:col>6</xdr:col>
      <xdr:colOff>904875</xdr:colOff>
      <xdr:row>16</xdr:row>
      <xdr:rowOff>114300</xdr:rowOff>
    </xdr:from>
    <xdr:to>
      <xdr:col>7</xdr:col>
      <xdr:colOff>1781176</xdr:colOff>
      <xdr:row>19</xdr:row>
      <xdr:rowOff>28575</xdr:rowOff>
    </xdr:to>
    <xdr:sp macro="" textlink="">
      <xdr:nvSpPr>
        <xdr:cNvPr id="5" name="Taleboble: oval 4">
          <a:extLst>
            <a:ext uri="{FF2B5EF4-FFF2-40B4-BE49-F238E27FC236}">
              <a16:creationId xmlns:a16="http://schemas.microsoft.com/office/drawing/2014/main" id="{8CEE9863-A39C-444B-AC5C-CFC84E60323F}"/>
            </a:ext>
          </a:extLst>
        </xdr:cNvPr>
        <xdr:cNvSpPr/>
      </xdr:nvSpPr>
      <xdr:spPr>
        <a:xfrm>
          <a:off x="9639300" y="3467100"/>
          <a:ext cx="1857376" cy="647700"/>
        </a:xfrm>
        <a:prstGeom prst="wedgeEllipseCallout">
          <a:avLst/>
        </a:prstGeom>
        <a:solidFill>
          <a:schemeClr val="accent6"/>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a-DK" sz="1100"/>
            <a:t>Navn på konsulent 2</a:t>
          </a:r>
        </a:p>
      </xdr:txBody>
    </xdr:sp>
    <xdr:clientData/>
  </xdr:twoCellAnchor>
  <xdr:twoCellAnchor>
    <xdr:from>
      <xdr:col>9</xdr:col>
      <xdr:colOff>885825</xdr:colOff>
      <xdr:row>16</xdr:row>
      <xdr:rowOff>104775</xdr:rowOff>
    </xdr:from>
    <xdr:to>
      <xdr:col>10</xdr:col>
      <xdr:colOff>1466851</xdr:colOff>
      <xdr:row>19</xdr:row>
      <xdr:rowOff>19050</xdr:rowOff>
    </xdr:to>
    <xdr:sp macro="" textlink="">
      <xdr:nvSpPr>
        <xdr:cNvPr id="7" name="Taleboble: oval 6">
          <a:extLst>
            <a:ext uri="{FF2B5EF4-FFF2-40B4-BE49-F238E27FC236}">
              <a16:creationId xmlns:a16="http://schemas.microsoft.com/office/drawing/2014/main" id="{8DFB157C-7A8C-4F43-9C5A-AEE520132BC8}"/>
            </a:ext>
          </a:extLst>
        </xdr:cNvPr>
        <xdr:cNvSpPr/>
      </xdr:nvSpPr>
      <xdr:spPr>
        <a:xfrm>
          <a:off x="14135100" y="3457575"/>
          <a:ext cx="1857376" cy="647700"/>
        </a:xfrm>
        <a:prstGeom prst="wedgeEllipseCallout">
          <a:avLst/>
        </a:prstGeom>
        <a:solidFill>
          <a:schemeClr val="accent6"/>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a-DK" sz="1100"/>
            <a:t>Navn på fx</a:t>
          </a:r>
          <a:r>
            <a:rPr lang="da-DK" sz="1100" baseline="0"/>
            <a:t> koordinator </a:t>
          </a:r>
          <a:endParaRPr lang="da-DK" sz="1100"/>
        </a:p>
      </xdr:txBody>
    </xdr:sp>
    <xdr:clientData/>
  </xdr:twoCellAnchor>
  <xdr:twoCellAnchor>
    <xdr:from>
      <xdr:col>1</xdr:col>
      <xdr:colOff>3248023</xdr:colOff>
      <xdr:row>43</xdr:row>
      <xdr:rowOff>152397</xdr:rowOff>
    </xdr:from>
    <xdr:to>
      <xdr:col>4</xdr:col>
      <xdr:colOff>674076</xdr:colOff>
      <xdr:row>49</xdr:row>
      <xdr:rowOff>256441</xdr:rowOff>
    </xdr:to>
    <xdr:sp macro="" textlink="">
      <xdr:nvSpPr>
        <xdr:cNvPr id="8" name="Taleboble: oval 7">
          <a:extLst>
            <a:ext uri="{FF2B5EF4-FFF2-40B4-BE49-F238E27FC236}">
              <a16:creationId xmlns:a16="http://schemas.microsoft.com/office/drawing/2014/main" id="{BD315FF6-349C-4017-A2EF-63099D9AC44B}"/>
            </a:ext>
          </a:extLst>
        </xdr:cNvPr>
        <xdr:cNvSpPr/>
      </xdr:nvSpPr>
      <xdr:spPr>
        <a:xfrm>
          <a:off x="3936754" y="9457589"/>
          <a:ext cx="2701437" cy="1408237"/>
        </a:xfrm>
        <a:prstGeom prst="wedgeEllipseCallout">
          <a:avLst>
            <a:gd name="adj1" fmla="val -58986"/>
            <a:gd name="adj2" fmla="val -83100"/>
          </a:avLst>
        </a:prstGeom>
        <a:solidFill>
          <a:schemeClr val="accent6"/>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a-DK" sz="1100"/>
            <a:t>Indtægter,</a:t>
          </a:r>
          <a:r>
            <a:rPr lang="da-DK" sz="1100" baseline="0"/>
            <a:t> som </a:t>
          </a:r>
          <a:r>
            <a:rPr lang="da-DK" sz="1100" i="1" baseline="0"/>
            <a:t>fratrækkes</a:t>
          </a:r>
          <a:r>
            <a:rPr lang="da-DK" sz="1100" baseline="0"/>
            <a:t> fra beløb ovenfor. </a:t>
          </a:r>
        </a:p>
        <a:p>
          <a:pPr algn="ctr"/>
          <a:r>
            <a:rPr lang="da-DK" sz="1100" baseline="0"/>
            <a:t>I eksemplet </a:t>
          </a:r>
        </a:p>
        <a:p>
          <a:pPr algn="ctr"/>
          <a:r>
            <a:rPr lang="da-DK" sz="1100" baseline="0"/>
            <a:t>1.500-180 =1.320</a:t>
          </a:r>
        </a:p>
        <a:p>
          <a:pPr algn="ctr"/>
          <a:r>
            <a:rPr lang="da-DK" sz="1100" baseline="0"/>
            <a:t>(kr.1.320 maksimal sats)</a:t>
          </a:r>
        </a:p>
        <a:p>
          <a:pPr algn="ctr"/>
          <a:endParaRPr lang="da-DK" sz="1100" baseline="0"/>
        </a:p>
      </xdr:txBody>
    </xdr:sp>
    <xdr:clientData/>
  </xdr:twoCellAnchor>
  <xdr:twoCellAnchor>
    <xdr:from>
      <xdr:col>1</xdr:col>
      <xdr:colOff>2286000</xdr:colOff>
      <xdr:row>24</xdr:row>
      <xdr:rowOff>161925</xdr:rowOff>
    </xdr:from>
    <xdr:to>
      <xdr:col>3</xdr:col>
      <xdr:colOff>485775</xdr:colOff>
      <xdr:row>32</xdr:row>
      <xdr:rowOff>76200</xdr:rowOff>
    </xdr:to>
    <xdr:sp macro="" textlink="">
      <xdr:nvSpPr>
        <xdr:cNvPr id="9" name="Taleboble: oval 8">
          <a:extLst>
            <a:ext uri="{FF2B5EF4-FFF2-40B4-BE49-F238E27FC236}">
              <a16:creationId xmlns:a16="http://schemas.microsoft.com/office/drawing/2014/main" id="{531D8EA5-80B9-487C-AC0D-B89EF835FEE0}"/>
            </a:ext>
          </a:extLst>
        </xdr:cNvPr>
        <xdr:cNvSpPr/>
      </xdr:nvSpPr>
      <xdr:spPr>
        <a:xfrm>
          <a:off x="2971800" y="5324475"/>
          <a:ext cx="2447925" cy="1619250"/>
        </a:xfrm>
        <a:prstGeom prst="wedgeEllipseCallout">
          <a:avLst>
            <a:gd name="adj1" fmla="val 44489"/>
            <a:gd name="adj2" fmla="val -60491"/>
          </a:avLst>
        </a:prstGeom>
        <a:solidFill>
          <a:schemeClr val="accent6"/>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a-DK" sz="1100"/>
            <a:t>Vær OBS på Velliv</a:t>
          </a:r>
          <a:r>
            <a:rPr lang="da-DK" sz="1100" baseline="0"/>
            <a:t> Foreningens timesatser. Hvis konsulentens timesats er højere, kan differencen skrives ind under </a:t>
          </a:r>
          <a:r>
            <a:rPr lang="da-DK" sz="1100" i="1" baseline="0"/>
            <a:t>Egenfinansiering</a:t>
          </a:r>
          <a:endParaRPr lang="da-DK" sz="1100" i="1"/>
        </a:p>
      </xdr:txBody>
    </xdr:sp>
    <xdr:clientData/>
  </xdr:twoCellAnchor>
  <xdr:twoCellAnchor>
    <xdr:from>
      <xdr:col>9</xdr:col>
      <xdr:colOff>714375</xdr:colOff>
      <xdr:row>47</xdr:row>
      <xdr:rowOff>47625</xdr:rowOff>
    </xdr:from>
    <xdr:to>
      <xdr:col>10</xdr:col>
      <xdr:colOff>1533524</xdr:colOff>
      <xdr:row>51</xdr:row>
      <xdr:rowOff>123824</xdr:rowOff>
    </xdr:to>
    <xdr:sp macro="" textlink="">
      <xdr:nvSpPr>
        <xdr:cNvPr id="10" name="Taleboble: oval 9">
          <a:extLst>
            <a:ext uri="{FF2B5EF4-FFF2-40B4-BE49-F238E27FC236}">
              <a16:creationId xmlns:a16="http://schemas.microsoft.com/office/drawing/2014/main" id="{D0DC5C3A-E387-49F9-B803-A583977CA4B7}"/>
            </a:ext>
          </a:extLst>
        </xdr:cNvPr>
        <xdr:cNvSpPr/>
      </xdr:nvSpPr>
      <xdr:spPr>
        <a:xfrm>
          <a:off x="13963650" y="10106025"/>
          <a:ext cx="2095499" cy="981074"/>
        </a:xfrm>
        <a:prstGeom prst="wedgeEllipseCallout">
          <a:avLst>
            <a:gd name="adj1" fmla="val 82467"/>
            <a:gd name="adj2" fmla="val 7750"/>
          </a:avLst>
        </a:prstGeom>
        <a:solidFill>
          <a:schemeClr val="accent3">
            <a:lumMod val="50000"/>
            <a:lumOff val="50000"/>
          </a:schemeClr>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a-DK" sz="1600" b="1"/>
            <a:t>Det samlede</a:t>
          </a:r>
          <a:r>
            <a:rPr lang="da-DK" sz="1600" b="1" baseline="0"/>
            <a:t> støttebehov</a:t>
          </a:r>
        </a:p>
      </xdr:txBody>
    </xdr:sp>
    <xdr:clientData/>
  </xdr:twoCellAnchor>
  <xdr:twoCellAnchor>
    <xdr:from>
      <xdr:col>7</xdr:col>
      <xdr:colOff>1133475</xdr:colOff>
      <xdr:row>3</xdr:row>
      <xdr:rowOff>142875</xdr:rowOff>
    </xdr:from>
    <xdr:to>
      <xdr:col>9</xdr:col>
      <xdr:colOff>923925</xdr:colOff>
      <xdr:row>17</xdr:row>
      <xdr:rowOff>123825</xdr:rowOff>
    </xdr:to>
    <xdr:sp macro="" textlink="">
      <xdr:nvSpPr>
        <xdr:cNvPr id="11" name="Tekstfelt 10">
          <a:extLst>
            <a:ext uri="{FF2B5EF4-FFF2-40B4-BE49-F238E27FC236}">
              <a16:creationId xmlns:a16="http://schemas.microsoft.com/office/drawing/2014/main" id="{D4ACC9F7-A20F-A7F4-9309-9FB1C6B123D0}"/>
            </a:ext>
          </a:extLst>
        </xdr:cNvPr>
        <xdr:cNvSpPr txBox="1"/>
      </xdr:nvSpPr>
      <xdr:spPr>
        <a:xfrm>
          <a:off x="10848975" y="771525"/>
          <a:ext cx="3324225" cy="2914650"/>
        </a:xfrm>
        <a:prstGeom prst="downArrowCallout">
          <a:avLst>
            <a:gd name="adj1" fmla="val 12879"/>
            <a:gd name="adj2" fmla="val 13485"/>
            <a:gd name="adj3" fmla="val 11364"/>
            <a:gd name="adj4" fmla="val 81644"/>
          </a:avLst>
        </a:prstGeom>
        <a:solidFill>
          <a:srgbClr val="FFF2E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a:t>Nedenfor et der et eksempel</a:t>
          </a:r>
          <a:r>
            <a:rPr lang="da-DK" sz="1200" baseline="0"/>
            <a:t> på et aktivitetsbaseret budgetskema, som kan dog bygges op på flere måder. </a:t>
          </a:r>
        </a:p>
        <a:p>
          <a:endParaRPr lang="da-DK" sz="1200" baseline="0"/>
        </a:p>
        <a:p>
          <a:r>
            <a:rPr lang="da-DK" sz="1200" baseline="0"/>
            <a:t>Det skal være tydeligt, hvilke omkostninger de forskellige aktiveteter indeholder. </a:t>
          </a:r>
        </a:p>
        <a:p>
          <a:endParaRPr lang="da-DK" sz="1200" baseline="0"/>
        </a:p>
        <a:p>
          <a:r>
            <a:rPr lang="da-DK" sz="1200" baseline="0"/>
            <a:t>Bemærk, at udgifter, angivet under Egenfinansiering, fratrækkes de øvrige beløb ovenfor. </a:t>
          </a:r>
          <a:endParaRPr lang="da-DK" sz="1200"/>
        </a:p>
      </xdr:txBody>
    </xdr:sp>
    <xdr:clientData/>
  </xdr:twoCellAnchor>
  <xdr:twoCellAnchor>
    <xdr:from>
      <xdr:col>10</xdr:col>
      <xdr:colOff>840441</xdr:colOff>
      <xdr:row>8</xdr:row>
      <xdr:rowOff>190500</xdr:rowOff>
    </xdr:from>
    <xdr:to>
      <xdr:col>12</xdr:col>
      <xdr:colOff>6350</xdr:colOff>
      <xdr:row>12</xdr:row>
      <xdr:rowOff>161925</xdr:rowOff>
    </xdr:to>
    <xdr:sp macro="" textlink="">
      <xdr:nvSpPr>
        <xdr:cNvPr id="14" name="Pil: venstre 13">
          <a:hlinkClick xmlns:r="http://schemas.openxmlformats.org/officeDocument/2006/relationships" r:id="rId2"/>
          <a:extLst>
            <a:ext uri="{FF2B5EF4-FFF2-40B4-BE49-F238E27FC236}">
              <a16:creationId xmlns:a16="http://schemas.microsoft.com/office/drawing/2014/main" id="{7CD4C120-8946-49DB-90A4-1D5C446AADD6}"/>
            </a:ext>
          </a:extLst>
        </xdr:cNvPr>
        <xdr:cNvSpPr/>
      </xdr:nvSpPr>
      <xdr:spPr>
        <a:xfrm>
          <a:off x="15363265" y="1893794"/>
          <a:ext cx="2886261" cy="823072"/>
        </a:xfrm>
        <a:prstGeom prst="leftArrow">
          <a:avLst/>
        </a:prstGeom>
        <a:ln w="3175">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t>Til budgetskema</a:t>
          </a:r>
        </a:p>
      </xdr:txBody>
    </xdr:sp>
    <xdr:clientData/>
  </xdr:twoCellAnchor>
  <xdr:twoCellAnchor>
    <xdr:from>
      <xdr:col>10</xdr:col>
      <xdr:colOff>750794</xdr:colOff>
      <xdr:row>51</xdr:row>
      <xdr:rowOff>171450</xdr:rowOff>
    </xdr:from>
    <xdr:to>
      <xdr:col>11</xdr:col>
      <xdr:colOff>1882775</xdr:colOff>
      <xdr:row>55</xdr:row>
      <xdr:rowOff>142875</xdr:rowOff>
    </xdr:to>
    <xdr:sp macro="" textlink="">
      <xdr:nvSpPr>
        <xdr:cNvPr id="16" name="Pil: venstre 15">
          <a:hlinkClick xmlns:r="http://schemas.openxmlformats.org/officeDocument/2006/relationships" r:id="rId2"/>
          <a:extLst>
            <a:ext uri="{FF2B5EF4-FFF2-40B4-BE49-F238E27FC236}">
              <a16:creationId xmlns:a16="http://schemas.microsoft.com/office/drawing/2014/main" id="{442D7C16-4761-43DE-9EE8-6FEA4097EE1E}"/>
            </a:ext>
          </a:extLst>
        </xdr:cNvPr>
        <xdr:cNvSpPr/>
      </xdr:nvSpPr>
      <xdr:spPr>
        <a:xfrm>
          <a:off x="15273618" y="11321303"/>
          <a:ext cx="2947333" cy="823072"/>
        </a:xfrm>
        <a:prstGeom prst="leftArrow">
          <a:avLst/>
        </a:prstGeom>
        <a:ln w="3175">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t>Til budgetskema</a:t>
          </a:r>
        </a:p>
      </xdr:txBody>
    </xdr:sp>
    <xdr:clientData/>
  </xdr:twoCellAnchor>
  <xdr:twoCellAnchor>
    <xdr:from>
      <xdr:col>4</xdr:col>
      <xdr:colOff>1641232</xdr:colOff>
      <xdr:row>36</xdr:row>
      <xdr:rowOff>43963</xdr:rowOff>
    </xdr:from>
    <xdr:to>
      <xdr:col>5</xdr:col>
      <xdr:colOff>725366</xdr:colOff>
      <xdr:row>44</xdr:row>
      <xdr:rowOff>14655</xdr:rowOff>
    </xdr:to>
    <xdr:sp macro="" textlink="">
      <xdr:nvSpPr>
        <xdr:cNvPr id="12" name="Pil: bøjet til venstre 11">
          <a:extLst>
            <a:ext uri="{FF2B5EF4-FFF2-40B4-BE49-F238E27FC236}">
              <a16:creationId xmlns:a16="http://schemas.microsoft.com/office/drawing/2014/main" id="{16044574-878E-FC6A-9E97-86A703A64B26}"/>
            </a:ext>
          </a:extLst>
        </xdr:cNvPr>
        <xdr:cNvSpPr/>
      </xdr:nvSpPr>
      <xdr:spPr>
        <a:xfrm>
          <a:off x="7605347" y="7839809"/>
          <a:ext cx="740019" cy="1692519"/>
        </a:xfrm>
        <a:prstGeom prst="curvedLeftArrow">
          <a:avLst/>
        </a:prstGeom>
        <a:ln>
          <a:solidFill>
            <a:schemeClr val="tx2">
              <a:lumMod val="75000"/>
            </a:schemeClr>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da-DK" sz="1100">
            <a:solidFill>
              <a:schemeClr val="tx1"/>
            </a:solidFill>
          </a:endParaRPr>
        </a:p>
      </xdr:txBody>
    </xdr:sp>
    <xdr:clientData/>
  </xdr:twoCellAnchor>
  <xdr:twoCellAnchor>
    <xdr:from>
      <xdr:col>5</xdr:col>
      <xdr:colOff>179294</xdr:colOff>
      <xdr:row>43</xdr:row>
      <xdr:rowOff>0</xdr:rowOff>
    </xdr:from>
    <xdr:to>
      <xdr:col>7</xdr:col>
      <xdr:colOff>1064559</xdr:colOff>
      <xdr:row>49</xdr:row>
      <xdr:rowOff>201706</xdr:rowOff>
    </xdr:to>
    <xdr:sp macro="" textlink="">
      <xdr:nvSpPr>
        <xdr:cNvPr id="13" name="Taleboble: oval 12">
          <a:extLst>
            <a:ext uri="{FF2B5EF4-FFF2-40B4-BE49-F238E27FC236}">
              <a16:creationId xmlns:a16="http://schemas.microsoft.com/office/drawing/2014/main" id="{1A997B6E-A44E-43EB-A5FD-38C8CFE6DC09}"/>
            </a:ext>
          </a:extLst>
        </xdr:cNvPr>
        <xdr:cNvSpPr/>
      </xdr:nvSpPr>
      <xdr:spPr>
        <a:xfrm>
          <a:off x="7799294" y="9356912"/>
          <a:ext cx="2980765" cy="1524000"/>
        </a:xfrm>
        <a:prstGeom prst="wedgeEllipseCallout">
          <a:avLst>
            <a:gd name="adj1" fmla="val -40691"/>
            <a:gd name="adj2" fmla="val -48459"/>
          </a:avLst>
        </a:prstGeom>
        <a:solidFill>
          <a:schemeClr val="accent6"/>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da-DK" sz="1100"/>
            <a:t>Vikardækning er</a:t>
          </a:r>
          <a:r>
            <a:rPr lang="da-DK" sz="1100" baseline="0"/>
            <a:t> her sat ind som udgift i projektet, men frtrækkes under egenfinasiering, da den dækkes af virksomheden  selv</a:t>
          </a: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828675</xdr:colOff>
      <xdr:row>0</xdr:row>
      <xdr:rowOff>0</xdr:rowOff>
    </xdr:from>
    <xdr:to>
      <xdr:col>11</xdr:col>
      <xdr:colOff>1608254</xdr:colOff>
      <xdr:row>1</xdr:row>
      <xdr:rowOff>28121</xdr:rowOff>
    </xdr:to>
    <xdr:pic>
      <xdr:nvPicPr>
        <xdr:cNvPr id="2" name="Billede 1">
          <a:extLst>
            <a:ext uri="{FF2B5EF4-FFF2-40B4-BE49-F238E27FC236}">
              <a16:creationId xmlns:a16="http://schemas.microsoft.com/office/drawing/2014/main" id="{31E76517-C56A-4058-A3DD-48E1F35D742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853" b="27107"/>
        <a:stretch/>
      </xdr:blipFill>
      <xdr:spPr>
        <a:xfrm>
          <a:off x="15211425" y="0"/>
          <a:ext cx="779579" cy="342446"/>
        </a:xfrm>
        <a:prstGeom prst="rect">
          <a:avLst/>
        </a:prstGeom>
      </xdr:spPr>
    </xdr:pic>
    <xdr:clientData/>
  </xdr:twoCellAnchor>
  <xdr:twoCellAnchor>
    <xdr:from>
      <xdr:col>0</xdr:col>
      <xdr:colOff>676275</xdr:colOff>
      <xdr:row>32</xdr:row>
      <xdr:rowOff>47624</xdr:rowOff>
    </xdr:from>
    <xdr:to>
      <xdr:col>2</xdr:col>
      <xdr:colOff>111125</xdr:colOff>
      <xdr:row>36</xdr:row>
      <xdr:rowOff>19049</xdr:rowOff>
    </xdr:to>
    <xdr:sp macro="" textlink="">
      <xdr:nvSpPr>
        <xdr:cNvPr id="4" name="Pil: højre 3">
          <a:hlinkClick xmlns:r="http://schemas.openxmlformats.org/officeDocument/2006/relationships" r:id="rId2"/>
          <a:extLst>
            <a:ext uri="{FF2B5EF4-FFF2-40B4-BE49-F238E27FC236}">
              <a16:creationId xmlns:a16="http://schemas.microsoft.com/office/drawing/2014/main" id="{B8CDC7CA-F236-4DDB-8B6E-6BDE3048D71A}"/>
            </a:ext>
          </a:extLst>
        </xdr:cNvPr>
        <xdr:cNvSpPr/>
      </xdr:nvSpPr>
      <xdr:spPr>
        <a:xfrm>
          <a:off x="676275" y="7038974"/>
          <a:ext cx="3378200" cy="809625"/>
        </a:xfrm>
        <a:prstGeom prst="rightArrow">
          <a:avLst/>
        </a:prstGeom>
        <a:ln w="3175">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t>Læs vejledningen </a:t>
          </a:r>
        </a:p>
      </xdr:txBody>
    </xdr:sp>
    <xdr:clientData/>
  </xdr:twoCellAnchor>
</xdr:wsDr>
</file>

<file path=xl/theme/theme1.xml><?xml version="1.0" encoding="utf-8"?>
<a:theme xmlns:a="http://schemas.openxmlformats.org/drawingml/2006/main" name="Tema1">
  <a:themeElements>
    <a:clrScheme name="Velliv">
      <a:dk1>
        <a:sysClr val="windowText" lastClr="000000"/>
      </a:dk1>
      <a:lt1>
        <a:sysClr val="window" lastClr="FFFFFF"/>
      </a:lt1>
      <a:dk2>
        <a:srgbClr val="767676"/>
      </a:dk2>
      <a:lt2>
        <a:srgbClr val="E2E2E2"/>
      </a:lt2>
      <a:accent1>
        <a:srgbClr val="006E64"/>
      </a:accent1>
      <a:accent2>
        <a:srgbClr val="FFA032"/>
      </a:accent2>
      <a:accent3>
        <a:srgbClr val="003C32"/>
      </a:accent3>
      <a:accent4>
        <a:srgbClr val="BEE6DC"/>
      </a:accent4>
      <a:accent5>
        <a:srgbClr val="BE6E00"/>
      </a:accent5>
      <a:accent6>
        <a:srgbClr val="FFE1C3"/>
      </a:accent6>
      <a:hlink>
        <a:srgbClr val="000000"/>
      </a:hlink>
      <a:folHlink>
        <a:srgbClr val="000000"/>
      </a:folHlink>
    </a:clrScheme>
    <a:fontScheme name="Nordea Liv og Pension">
      <a:majorFont>
        <a:latin typeface="Arial"/>
        <a:ea typeface=""/>
        <a:cs typeface=""/>
      </a:majorFont>
      <a:minorFont>
        <a:latin typeface="Book Antiqu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17489-E024-40A6-AE81-2BB7F8160385}">
  <dimension ref="A19:L50"/>
  <sheetViews>
    <sheetView tabSelected="1" zoomScale="85" zoomScaleNormal="85" workbookViewId="0">
      <selection activeCell="B17" sqref="B17"/>
    </sheetView>
  </sheetViews>
  <sheetFormatPr defaultRowHeight="16.5" x14ac:dyDescent="0.3"/>
  <cols>
    <col min="2" max="2" width="42.75" customWidth="1"/>
    <col min="3" max="3" width="13" customWidth="1"/>
    <col min="4" max="4" width="13.5" customWidth="1"/>
    <col min="5" max="5" width="21.75" customWidth="1"/>
    <col min="6" max="6" width="14.625" customWidth="1"/>
    <col min="7" max="7" width="12.875" customWidth="1"/>
    <col min="8" max="8" width="25" customWidth="1"/>
    <col min="9" max="9" width="21.375" customWidth="1"/>
    <col min="10" max="10" width="16.75" customWidth="1"/>
    <col min="11" max="11" width="23.875" customWidth="1"/>
    <col min="12" max="12" width="25" style="69" customWidth="1"/>
  </cols>
  <sheetData>
    <row r="19" spans="1:12" ht="24.75" thickBot="1" x14ac:dyDescent="0.35">
      <c r="A19" s="3" t="s">
        <v>27</v>
      </c>
      <c r="B19" s="14"/>
      <c r="C19" s="2"/>
      <c r="D19" s="2"/>
      <c r="E19" s="2"/>
      <c r="F19" s="2"/>
      <c r="G19" s="2"/>
      <c r="H19" s="2"/>
      <c r="I19" s="2"/>
      <c r="J19" s="2"/>
      <c r="K19" s="2"/>
      <c r="L19" s="61"/>
    </row>
    <row r="20" spans="1:12" ht="17.25" thickBot="1" x14ac:dyDescent="0.35">
      <c r="A20" s="11"/>
      <c r="B20" s="71"/>
      <c r="C20" s="162" t="s">
        <v>28</v>
      </c>
      <c r="D20" s="163"/>
      <c r="E20" s="164"/>
      <c r="F20" s="162" t="s">
        <v>30</v>
      </c>
      <c r="G20" s="163"/>
      <c r="H20" s="164"/>
      <c r="I20" s="162" t="s">
        <v>39</v>
      </c>
      <c r="J20" s="163"/>
      <c r="K20" s="164"/>
      <c r="L20" s="64"/>
    </row>
    <row r="21" spans="1:12" ht="17.25" thickBot="1" x14ac:dyDescent="0.35">
      <c r="A21" s="11"/>
      <c r="B21" s="71" t="s">
        <v>0</v>
      </c>
      <c r="C21" s="8" t="s">
        <v>10</v>
      </c>
      <c r="D21" s="8" t="s">
        <v>12</v>
      </c>
      <c r="E21" s="5" t="s">
        <v>18</v>
      </c>
      <c r="F21" s="9" t="s">
        <v>11</v>
      </c>
      <c r="G21" s="9" t="s">
        <v>13</v>
      </c>
      <c r="H21" s="5" t="s">
        <v>18</v>
      </c>
      <c r="I21" s="7" t="s">
        <v>11</v>
      </c>
      <c r="J21" s="10" t="s">
        <v>12</v>
      </c>
      <c r="K21" s="5" t="s">
        <v>18</v>
      </c>
      <c r="L21" s="64" t="s">
        <v>1</v>
      </c>
    </row>
    <row r="22" spans="1:12" ht="17.25" thickBot="1" x14ac:dyDescent="0.35">
      <c r="A22" s="1" t="s">
        <v>2</v>
      </c>
      <c r="B22" s="18"/>
      <c r="C22" s="37"/>
      <c r="D22" s="37"/>
      <c r="E22" s="38"/>
      <c r="F22" s="33"/>
      <c r="G22" s="33"/>
      <c r="H22" s="34"/>
      <c r="I22" s="42"/>
      <c r="J22" s="46"/>
      <c r="K22" s="42"/>
      <c r="L22" s="65"/>
    </row>
    <row r="23" spans="1:12" x14ac:dyDescent="0.3">
      <c r="B23" s="17" t="s">
        <v>29</v>
      </c>
      <c r="C23" s="84">
        <v>10</v>
      </c>
      <c r="D23" s="39">
        <v>1500</v>
      </c>
      <c r="E23" s="40">
        <f t="shared" ref="E23:E29" si="0">C23*D23</f>
        <v>15000</v>
      </c>
      <c r="F23" s="85">
        <v>3</v>
      </c>
      <c r="G23" s="55">
        <v>1060</v>
      </c>
      <c r="H23" s="52">
        <f t="shared" ref="H23:H29" si="1">F23*G23</f>
        <v>3180</v>
      </c>
      <c r="I23" s="88"/>
      <c r="J23" s="57">
        <v>0</v>
      </c>
      <c r="K23" s="60">
        <f t="shared" ref="K23:K29" si="2">I23*J23</f>
        <v>0</v>
      </c>
      <c r="L23" s="66">
        <f t="shared" ref="L23:L29" si="3">E23+H23+K23</f>
        <v>18180</v>
      </c>
    </row>
    <row r="24" spans="1:12" x14ac:dyDescent="0.3">
      <c r="B24" s="17" t="s">
        <v>31</v>
      </c>
      <c r="C24" s="84">
        <v>7</v>
      </c>
      <c r="D24" s="39">
        <v>1500</v>
      </c>
      <c r="E24" s="40">
        <f>C24*D24</f>
        <v>10500</v>
      </c>
      <c r="F24" s="85">
        <v>7</v>
      </c>
      <c r="G24" s="55">
        <v>1060</v>
      </c>
      <c r="H24" s="53">
        <f t="shared" si="1"/>
        <v>7420</v>
      </c>
      <c r="I24" s="89"/>
      <c r="J24" s="57">
        <v>0</v>
      </c>
      <c r="K24" s="60">
        <f t="shared" si="2"/>
        <v>0</v>
      </c>
      <c r="L24" s="66">
        <f t="shared" si="3"/>
        <v>17920</v>
      </c>
    </row>
    <row r="25" spans="1:12" x14ac:dyDescent="0.3">
      <c r="B25" s="17" t="s">
        <v>32</v>
      </c>
      <c r="C25" s="84"/>
      <c r="D25" s="39"/>
      <c r="E25" s="40">
        <f t="shared" si="0"/>
        <v>0</v>
      </c>
      <c r="F25" s="85"/>
      <c r="G25" s="55">
        <v>0</v>
      </c>
      <c r="H25" s="52">
        <f t="shared" si="1"/>
        <v>0</v>
      </c>
      <c r="I25" s="89">
        <v>25</v>
      </c>
      <c r="J25" s="57">
        <v>750</v>
      </c>
      <c r="K25" s="60">
        <f t="shared" si="2"/>
        <v>18750</v>
      </c>
      <c r="L25" s="66">
        <f t="shared" si="3"/>
        <v>18750</v>
      </c>
    </row>
    <row r="26" spans="1:12" x14ac:dyDescent="0.3">
      <c r="B26" s="17" t="s">
        <v>25</v>
      </c>
      <c r="C26" s="84"/>
      <c r="D26" s="39"/>
      <c r="E26" s="77">
        <f t="shared" si="0"/>
        <v>0</v>
      </c>
      <c r="F26" s="86"/>
      <c r="G26" s="78">
        <v>0</v>
      </c>
      <c r="H26" s="53">
        <f t="shared" si="1"/>
        <v>0</v>
      </c>
      <c r="I26" s="88"/>
      <c r="J26" s="59">
        <v>0</v>
      </c>
      <c r="K26" s="60">
        <f t="shared" si="2"/>
        <v>0</v>
      </c>
      <c r="L26" s="66">
        <f t="shared" si="3"/>
        <v>0</v>
      </c>
    </row>
    <row r="27" spans="1:12" x14ac:dyDescent="0.3">
      <c r="B27" s="17" t="s">
        <v>25</v>
      </c>
      <c r="C27" s="84"/>
      <c r="D27" s="39"/>
      <c r="E27" s="77">
        <f t="shared" si="0"/>
        <v>0</v>
      </c>
      <c r="F27" s="86"/>
      <c r="G27" s="78">
        <v>0</v>
      </c>
      <c r="H27" s="53">
        <f t="shared" si="1"/>
        <v>0</v>
      </c>
      <c r="I27" s="88"/>
      <c r="J27" s="59">
        <v>0</v>
      </c>
      <c r="K27" s="60">
        <f t="shared" si="2"/>
        <v>0</v>
      </c>
      <c r="L27" s="66">
        <f t="shared" si="3"/>
        <v>0</v>
      </c>
    </row>
    <row r="28" spans="1:12" x14ac:dyDescent="0.3">
      <c r="B28" s="17" t="s">
        <v>25</v>
      </c>
      <c r="C28" s="84"/>
      <c r="D28" s="39"/>
      <c r="E28" s="77">
        <f t="shared" si="0"/>
        <v>0</v>
      </c>
      <c r="F28" s="86"/>
      <c r="G28" s="78">
        <v>0</v>
      </c>
      <c r="H28" s="53">
        <f t="shared" si="1"/>
        <v>0</v>
      </c>
      <c r="I28" s="88"/>
      <c r="J28" s="59">
        <v>0</v>
      </c>
      <c r="K28" s="60">
        <f t="shared" si="2"/>
        <v>0</v>
      </c>
      <c r="L28" s="66">
        <f t="shared" si="3"/>
        <v>0</v>
      </c>
    </row>
    <row r="29" spans="1:12" ht="17.25" thickBot="1" x14ac:dyDescent="0.35">
      <c r="B29" s="17" t="s">
        <v>25</v>
      </c>
      <c r="C29" s="84"/>
      <c r="D29" s="39"/>
      <c r="E29" s="75">
        <f t="shared" si="0"/>
        <v>0</v>
      </c>
      <c r="F29" s="87"/>
      <c r="G29" s="56">
        <v>0</v>
      </c>
      <c r="H29" s="54">
        <f t="shared" si="1"/>
        <v>0</v>
      </c>
      <c r="I29" s="90"/>
      <c r="J29" s="58">
        <v>0</v>
      </c>
      <c r="K29" s="76">
        <f t="shared" si="2"/>
        <v>0</v>
      </c>
      <c r="L29" s="66">
        <f t="shared" si="3"/>
        <v>0</v>
      </c>
    </row>
    <row r="30" spans="1:12" ht="17.25" thickBot="1" x14ac:dyDescent="0.35">
      <c r="B30" s="165" t="s">
        <v>16</v>
      </c>
      <c r="C30" s="166"/>
      <c r="D30" s="166"/>
      <c r="E30" s="166"/>
      <c r="F30" s="166"/>
      <c r="G30" s="166"/>
      <c r="H30" s="166"/>
      <c r="I30" s="166"/>
      <c r="J30" s="166"/>
      <c r="K30" s="167"/>
      <c r="L30" s="67">
        <f>SUM(L23:L29)</f>
        <v>54850</v>
      </c>
    </row>
    <row r="31" spans="1:12" ht="17.25" thickBot="1" x14ac:dyDescent="0.35">
      <c r="A31" s="21" t="s">
        <v>3</v>
      </c>
      <c r="B31" s="22"/>
      <c r="C31" s="37"/>
      <c r="D31" s="37"/>
      <c r="E31" s="41"/>
      <c r="F31" s="35"/>
      <c r="G31" s="35"/>
      <c r="H31" s="51"/>
      <c r="I31" s="47"/>
      <c r="J31" s="48"/>
      <c r="K31" s="47"/>
      <c r="L31" s="68"/>
    </row>
    <row r="32" spans="1:12" x14ac:dyDescent="0.3">
      <c r="B32" s="23" t="s">
        <v>4</v>
      </c>
      <c r="C32" s="84"/>
      <c r="D32" s="39"/>
      <c r="E32" s="122">
        <f>C32*D32</f>
        <v>0</v>
      </c>
      <c r="F32" s="123"/>
      <c r="G32" s="129"/>
      <c r="H32" s="132">
        <f>F32*G32</f>
        <v>0</v>
      </c>
      <c r="I32" s="125"/>
      <c r="J32" s="133"/>
      <c r="K32" s="122">
        <f>I32*J32</f>
        <v>0</v>
      </c>
      <c r="L32" s="66">
        <f t="shared" ref="L32:L40" si="4">E32+H32+K32</f>
        <v>0</v>
      </c>
    </row>
    <row r="33" spans="1:12" x14ac:dyDescent="0.3">
      <c r="B33" s="23" t="s">
        <v>5</v>
      </c>
      <c r="C33" s="84"/>
      <c r="D33" s="39"/>
      <c r="E33" s="122">
        <v>5000</v>
      </c>
      <c r="F33" s="123"/>
      <c r="G33" s="129"/>
      <c r="H33" s="132">
        <v>5000</v>
      </c>
      <c r="I33" s="125"/>
      <c r="J33" s="133"/>
      <c r="K33" s="122">
        <f t="shared" ref="K33:K40" si="5">I33*J33</f>
        <v>0</v>
      </c>
      <c r="L33" s="66">
        <f t="shared" si="4"/>
        <v>10000</v>
      </c>
    </row>
    <row r="34" spans="1:12" x14ac:dyDescent="0.3">
      <c r="B34" s="23" t="s">
        <v>34</v>
      </c>
      <c r="C34" s="84"/>
      <c r="D34" s="39"/>
      <c r="E34" s="122">
        <v>10000</v>
      </c>
      <c r="F34" s="123"/>
      <c r="G34" s="129"/>
      <c r="H34" s="132">
        <f t="shared" ref="H34:H40" si="6">F34*G34</f>
        <v>0</v>
      </c>
      <c r="I34" s="125"/>
      <c r="J34" s="133"/>
      <c r="K34" s="122">
        <f t="shared" si="5"/>
        <v>0</v>
      </c>
      <c r="L34" s="66">
        <f t="shared" si="4"/>
        <v>10000</v>
      </c>
    </row>
    <row r="35" spans="1:12" x14ac:dyDescent="0.3">
      <c r="B35" s="23" t="s">
        <v>23</v>
      </c>
      <c r="C35" s="84"/>
      <c r="D35" s="39"/>
      <c r="E35" s="122">
        <v>3000</v>
      </c>
      <c r="F35" s="123"/>
      <c r="G35" s="129"/>
      <c r="H35" s="132">
        <f t="shared" si="6"/>
        <v>0</v>
      </c>
      <c r="I35" s="125"/>
      <c r="J35" s="133"/>
      <c r="K35" s="122">
        <f t="shared" si="5"/>
        <v>0</v>
      </c>
      <c r="L35" s="66">
        <f t="shared" si="4"/>
        <v>3000</v>
      </c>
    </row>
    <row r="36" spans="1:12" x14ac:dyDescent="0.3">
      <c r="B36" s="23" t="s">
        <v>33</v>
      </c>
      <c r="C36" s="84"/>
      <c r="D36" s="39"/>
      <c r="E36" s="122">
        <v>5000</v>
      </c>
      <c r="F36" s="123"/>
      <c r="G36" s="129"/>
      <c r="H36" s="132">
        <f t="shared" si="6"/>
        <v>0</v>
      </c>
      <c r="I36" s="125"/>
      <c r="J36" s="133"/>
      <c r="K36" s="122">
        <f t="shared" si="5"/>
        <v>0</v>
      </c>
      <c r="L36" s="66">
        <f t="shared" si="4"/>
        <v>5000</v>
      </c>
    </row>
    <row r="37" spans="1:12" x14ac:dyDescent="0.3">
      <c r="B37" s="73" t="s">
        <v>36</v>
      </c>
      <c r="C37" s="84"/>
      <c r="D37" s="39"/>
      <c r="E37" s="122">
        <v>10000</v>
      </c>
      <c r="F37" s="123"/>
      <c r="G37" s="129"/>
      <c r="H37" s="132">
        <f t="shared" si="6"/>
        <v>0</v>
      </c>
      <c r="I37" s="125"/>
      <c r="J37" s="133"/>
      <c r="K37" s="122">
        <f t="shared" si="5"/>
        <v>0</v>
      </c>
      <c r="L37" s="66">
        <f t="shared" si="4"/>
        <v>10000</v>
      </c>
    </row>
    <row r="38" spans="1:12" x14ac:dyDescent="0.3">
      <c r="B38" s="73" t="s">
        <v>22</v>
      </c>
      <c r="C38" s="84"/>
      <c r="D38" s="39"/>
      <c r="E38" s="122">
        <f t="shared" ref="E38:E40" si="7">C38*D38</f>
        <v>0</v>
      </c>
      <c r="F38" s="124"/>
      <c r="G38" s="130"/>
      <c r="H38" s="132">
        <f t="shared" si="6"/>
        <v>0</v>
      </c>
      <c r="I38" s="126"/>
      <c r="J38" s="134"/>
      <c r="K38" s="122">
        <f t="shared" si="5"/>
        <v>0</v>
      </c>
      <c r="L38" s="66">
        <f t="shared" si="4"/>
        <v>0</v>
      </c>
    </row>
    <row r="39" spans="1:12" x14ac:dyDescent="0.3">
      <c r="B39" s="73" t="s">
        <v>22</v>
      </c>
      <c r="C39" s="84"/>
      <c r="D39" s="39"/>
      <c r="E39" s="122">
        <f t="shared" si="7"/>
        <v>0</v>
      </c>
      <c r="F39" s="124"/>
      <c r="G39" s="130"/>
      <c r="H39" s="132">
        <f t="shared" si="6"/>
        <v>0</v>
      </c>
      <c r="I39" s="126"/>
      <c r="J39" s="134"/>
      <c r="K39" s="122">
        <f t="shared" si="5"/>
        <v>0</v>
      </c>
      <c r="L39" s="66">
        <f t="shared" si="4"/>
        <v>0</v>
      </c>
    </row>
    <row r="40" spans="1:12" ht="17.25" thickBot="1" x14ac:dyDescent="0.35">
      <c r="B40" s="72" t="s">
        <v>22</v>
      </c>
      <c r="C40" s="152"/>
      <c r="D40" s="153"/>
      <c r="E40" s="154">
        <f t="shared" si="7"/>
        <v>0</v>
      </c>
      <c r="F40" s="155"/>
      <c r="G40" s="156"/>
      <c r="H40" s="157">
        <f t="shared" si="6"/>
        <v>0</v>
      </c>
      <c r="I40" s="127"/>
      <c r="J40" s="158"/>
      <c r="K40" s="154">
        <f t="shared" si="5"/>
        <v>0</v>
      </c>
      <c r="L40" s="66">
        <f t="shared" si="4"/>
        <v>0</v>
      </c>
    </row>
    <row r="41" spans="1:12" ht="17.25" thickBot="1" x14ac:dyDescent="0.35">
      <c r="B41" s="168" t="s">
        <v>17</v>
      </c>
      <c r="C41" s="169"/>
      <c r="D41" s="169"/>
      <c r="E41" s="169"/>
      <c r="F41" s="169"/>
      <c r="G41" s="169"/>
      <c r="H41" s="169"/>
      <c r="I41" s="169"/>
      <c r="J41" s="169"/>
      <c r="K41" s="170"/>
      <c r="L41" s="105">
        <f>SUM(L32:L40)</f>
        <v>38000</v>
      </c>
    </row>
    <row r="42" spans="1:12" ht="17.25" thickBot="1" x14ac:dyDescent="0.35">
      <c r="A42" s="13"/>
      <c r="B42" s="71" t="s">
        <v>26</v>
      </c>
      <c r="C42" s="74"/>
      <c r="D42" s="6"/>
      <c r="E42" s="5" t="s">
        <v>18</v>
      </c>
      <c r="F42" s="74"/>
      <c r="G42" s="6"/>
      <c r="H42" s="5" t="s">
        <v>18</v>
      </c>
      <c r="I42" s="74"/>
      <c r="J42" s="15"/>
      <c r="K42" s="5" t="s">
        <v>18</v>
      </c>
      <c r="L42" s="62" t="s">
        <v>1</v>
      </c>
    </row>
    <row r="43" spans="1:12" x14ac:dyDescent="0.3">
      <c r="B43" s="23" t="s">
        <v>35</v>
      </c>
      <c r="C43" s="84">
        <v>17</v>
      </c>
      <c r="D43" s="39">
        <v>180</v>
      </c>
      <c r="E43" s="92">
        <f>D43*C43</f>
        <v>3060</v>
      </c>
      <c r="F43" s="102"/>
      <c r="G43" s="96"/>
      <c r="H43" s="97">
        <f>G43*F43</f>
        <v>0</v>
      </c>
      <c r="I43" s="42"/>
      <c r="J43" s="93"/>
      <c r="K43" s="100">
        <f>J43*I43</f>
        <v>0</v>
      </c>
      <c r="L43" s="101">
        <f>K43+H43+E43</f>
        <v>3060</v>
      </c>
    </row>
    <row r="44" spans="1:12" x14ac:dyDescent="0.3">
      <c r="B44" s="23" t="s">
        <v>36</v>
      </c>
      <c r="C44" s="84"/>
      <c r="D44" s="39"/>
      <c r="E44" s="92">
        <v>10000</v>
      </c>
      <c r="F44" s="103"/>
      <c r="G44" s="98"/>
      <c r="H44" s="97">
        <f t="shared" ref="H44:H45" si="8">G44*F44</f>
        <v>0</v>
      </c>
      <c r="I44" s="43"/>
      <c r="J44" s="94"/>
      <c r="K44" s="100">
        <f t="shared" ref="K44:K45" si="9">J44*I44</f>
        <v>0</v>
      </c>
      <c r="L44" s="101">
        <f t="shared" ref="L44:L45" si="10">K44+H44+E44</f>
        <v>10000</v>
      </c>
    </row>
    <row r="45" spans="1:12" x14ac:dyDescent="0.3">
      <c r="B45" s="23" t="s">
        <v>9</v>
      </c>
      <c r="C45" s="84"/>
      <c r="D45" s="39"/>
      <c r="E45" s="92">
        <f t="shared" ref="E45" si="11">C45*D45</f>
        <v>0</v>
      </c>
      <c r="F45" s="104"/>
      <c r="G45" s="99"/>
      <c r="H45" s="97">
        <f t="shared" si="8"/>
        <v>0</v>
      </c>
      <c r="I45" s="44"/>
      <c r="J45" s="95"/>
      <c r="K45" s="100">
        <f t="shared" si="9"/>
        <v>0</v>
      </c>
      <c r="L45" s="101">
        <f t="shared" si="10"/>
        <v>0</v>
      </c>
    </row>
    <row r="46" spans="1:12" ht="17.25" thickBot="1" x14ac:dyDescent="0.35">
      <c r="B46" s="16"/>
      <c r="C46" s="91"/>
      <c r="D46" s="91"/>
      <c r="E46" s="92"/>
      <c r="F46" s="32"/>
      <c r="G46" s="32"/>
      <c r="H46" s="49"/>
      <c r="I46" s="45"/>
      <c r="J46" s="36"/>
      <c r="K46" s="50"/>
      <c r="L46" s="63"/>
    </row>
    <row r="47" spans="1:12" ht="17.25" thickBot="1" x14ac:dyDescent="0.35">
      <c r="B47" s="159" t="s">
        <v>19</v>
      </c>
      <c r="C47" s="160"/>
      <c r="D47" s="160"/>
      <c r="E47" s="160"/>
      <c r="F47" s="160"/>
      <c r="G47" s="160"/>
      <c r="H47" s="160"/>
      <c r="I47" s="160"/>
      <c r="J47" s="160"/>
      <c r="K47" s="161"/>
      <c r="L47" s="105">
        <f>SUM(L43:L45)</f>
        <v>13060</v>
      </c>
    </row>
    <row r="48" spans="1:12" ht="17.25" thickBot="1" x14ac:dyDescent="0.35">
      <c r="B48" s="12"/>
      <c r="C48" s="4"/>
      <c r="D48" s="4"/>
      <c r="E48" s="115"/>
      <c r="F48" s="115"/>
      <c r="G48" s="115"/>
      <c r="H48" s="115"/>
      <c r="I48" s="24"/>
      <c r="J48" s="25"/>
      <c r="K48" s="106"/>
      <c r="L48" s="107"/>
    </row>
    <row r="49" spans="2:12" ht="17.25" thickBot="1" x14ac:dyDescent="0.35">
      <c r="B49" s="70" t="s">
        <v>20</v>
      </c>
      <c r="C49" s="27"/>
      <c r="D49" s="28"/>
      <c r="E49" s="116"/>
      <c r="F49" s="117"/>
      <c r="G49" s="117"/>
      <c r="H49" s="118"/>
      <c r="I49" s="29"/>
      <c r="J49" s="30"/>
      <c r="K49" s="108"/>
      <c r="L49" s="109">
        <f>L30+L41-L47</f>
        <v>79790</v>
      </c>
    </row>
    <row r="50" spans="2:12" ht="20.25" customHeight="1" thickBot="1" x14ac:dyDescent="0.35">
      <c r="B50" s="79" t="s">
        <v>21</v>
      </c>
      <c r="C50" s="80"/>
      <c r="D50" s="81"/>
      <c r="E50" s="119"/>
      <c r="F50" s="120"/>
      <c r="G50" s="120"/>
      <c r="H50" s="121"/>
      <c r="I50" s="82"/>
      <c r="J50" s="83"/>
      <c r="K50" s="110"/>
      <c r="L50" s="111">
        <f>L49-L47</f>
        <v>66730</v>
      </c>
    </row>
  </sheetData>
  <sheetProtection algorithmName="SHA-512" hashValue="PDKBA/DsTG5mnq6Ix0WuHGv/i+H9pDibJrG5r+tIqZOfuq+IhLW/Pv75Dvo3T1dL/RIJnO7lVmif25mEwP2eGQ==" saltValue="Jb2htuEVIB6E1ks11Q/6Tg==" spinCount="100000" sheet="1" objects="1" scenarios="1" selectLockedCells="1" selectUnlockedCells="1"/>
  <mergeCells count="6">
    <mergeCell ref="B47:K47"/>
    <mergeCell ref="C20:E20"/>
    <mergeCell ref="F20:H20"/>
    <mergeCell ref="I20:K20"/>
    <mergeCell ref="B30:K30"/>
    <mergeCell ref="B41:K41"/>
  </mergeCells>
  <pageMargins left="0.25" right="0.25" top="0.75" bottom="0.75" header="0.3" footer="0.3"/>
  <pageSetup paperSize="8" scale="87" orientation="landscape" r:id="rId1"/>
  <ignoredErrors>
    <ignoredError sqref="E32:K32 E34:K36 F33:G33 I33:K33 E38:K40 F37:K37"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779C-8C3D-434E-ADBB-5160C3C912F0}">
  <sheetPr>
    <pageSetUpPr fitToPage="1"/>
  </sheetPr>
  <dimension ref="A1:L32"/>
  <sheetViews>
    <sheetView zoomScale="85" zoomScaleNormal="85" workbookViewId="0"/>
  </sheetViews>
  <sheetFormatPr defaultRowHeight="16.5" x14ac:dyDescent="0.3"/>
  <cols>
    <col min="2" max="2" width="42.75" customWidth="1"/>
    <col min="3" max="3" width="13" customWidth="1"/>
    <col min="4" max="4" width="13.5" customWidth="1"/>
    <col min="5" max="5" width="21.75" customWidth="1"/>
    <col min="6" max="6" width="14.625" customWidth="1"/>
    <col min="7" max="7" width="12.875" customWidth="1"/>
    <col min="8" max="8" width="25" customWidth="1"/>
    <col min="9" max="9" width="21.375" customWidth="1"/>
    <col min="10" max="10" width="16.75" customWidth="1"/>
    <col min="11" max="11" width="23.875" customWidth="1"/>
    <col min="12" max="12" width="25" style="69" customWidth="1"/>
  </cols>
  <sheetData>
    <row r="1" spans="1:12" ht="24.75" thickBot="1" x14ac:dyDescent="0.35">
      <c r="A1" s="3" t="s">
        <v>6</v>
      </c>
      <c r="B1" s="14"/>
      <c r="C1" s="2"/>
      <c r="D1" s="2"/>
      <c r="E1" s="2"/>
      <c r="F1" s="2"/>
      <c r="G1" s="2"/>
      <c r="H1" s="2"/>
      <c r="I1" s="2"/>
      <c r="J1" s="2"/>
      <c r="K1" s="2"/>
      <c r="L1" s="61"/>
    </row>
    <row r="2" spans="1:12" ht="17.25" thickBot="1" x14ac:dyDescent="0.35">
      <c r="A2" s="11"/>
      <c r="B2" s="71"/>
      <c r="C2" s="162" t="s">
        <v>24</v>
      </c>
      <c r="D2" s="163"/>
      <c r="E2" s="164"/>
      <c r="F2" s="162" t="s">
        <v>24</v>
      </c>
      <c r="G2" s="163"/>
      <c r="H2" s="164"/>
      <c r="I2" s="162" t="s">
        <v>24</v>
      </c>
      <c r="J2" s="163"/>
      <c r="K2" s="164"/>
      <c r="L2" s="64"/>
    </row>
    <row r="3" spans="1:12" ht="17.25" thickBot="1" x14ac:dyDescent="0.35">
      <c r="A3" s="11"/>
      <c r="B3" s="71" t="s">
        <v>0</v>
      </c>
      <c r="C3" s="8" t="s">
        <v>10</v>
      </c>
      <c r="D3" s="8" t="s">
        <v>12</v>
      </c>
      <c r="E3" s="5" t="s">
        <v>18</v>
      </c>
      <c r="F3" s="9" t="s">
        <v>11</v>
      </c>
      <c r="G3" s="9" t="s">
        <v>13</v>
      </c>
      <c r="H3" s="5" t="s">
        <v>18</v>
      </c>
      <c r="I3" s="7" t="s">
        <v>11</v>
      </c>
      <c r="J3" s="10" t="s">
        <v>12</v>
      </c>
      <c r="K3" s="5" t="s">
        <v>18</v>
      </c>
      <c r="L3" s="64" t="s">
        <v>1</v>
      </c>
    </row>
    <row r="4" spans="1:12" ht="17.25" thickBot="1" x14ac:dyDescent="0.35">
      <c r="A4" s="136" t="s">
        <v>2</v>
      </c>
      <c r="B4" s="18"/>
      <c r="C4" s="37"/>
      <c r="D4" s="37"/>
      <c r="E4" s="38"/>
      <c r="F4" s="33"/>
      <c r="G4" s="33"/>
      <c r="H4" s="34"/>
      <c r="I4" s="42"/>
      <c r="J4" s="46"/>
      <c r="K4" s="42"/>
      <c r="L4" s="65"/>
    </row>
    <row r="5" spans="1:12" x14ac:dyDescent="0.3">
      <c r="B5" s="148" t="s">
        <v>25</v>
      </c>
      <c r="C5" s="84"/>
      <c r="D5" s="39"/>
      <c r="E5" s="40">
        <f t="shared" ref="E5:E11" si="0">C5*D5</f>
        <v>0</v>
      </c>
      <c r="F5" s="85"/>
      <c r="G5" s="55">
        <v>0</v>
      </c>
      <c r="H5" s="52">
        <f t="shared" ref="H5:H11" si="1">F5*G5</f>
        <v>0</v>
      </c>
      <c r="I5" s="88"/>
      <c r="J5" s="57">
        <v>0</v>
      </c>
      <c r="K5" s="60">
        <f t="shared" ref="K5:K11" si="2">I5*J5</f>
        <v>0</v>
      </c>
      <c r="L5" s="66">
        <f t="shared" ref="L5:L11" si="3">E5+H5+K5</f>
        <v>0</v>
      </c>
    </row>
    <row r="6" spans="1:12" x14ac:dyDescent="0.3">
      <c r="B6" s="148" t="s">
        <v>25</v>
      </c>
      <c r="C6" s="84"/>
      <c r="D6" s="39"/>
      <c r="E6" s="40">
        <f t="shared" si="0"/>
        <v>0</v>
      </c>
      <c r="F6" s="85"/>
      <c r="G6" s="55">
        <v>0</v>
      </c>
      <c r="H6" s="53">
        <f t="shared" si="1"/>
        <v>0</v>
      </c>
      <c r="I6" s="89"/>
      <c r="J6" s="57">
        <v>0</v>
      </c>
      <c r="K6" s="60">
        <f t="shared" si="2"/>
        <v>0</v>
      </c>
      <c r="L6" s="66">
        <f t="shared" si="3"/>
        <v>0</v>
      </c>
    </row>
    <row r="7" spans="1:12" x14ac:dyDescent="0.3">
      <c r="B7" s="148" t="s">
        <v>25</v>
      </c>
      <c r="C7" s="84"/>
      <c r="D7" s="39"/>
      <c r="E7" s="40">
        <f t="shared" si="0"/>
        <v>0</v>
      </c>
      <c r="F7" s="85"/>
      <c r="G7" s="55">
        <v>0</v>
      </c>
      <c r="H7" s="52">
        <f t="shared" si="1"/>
        <v>0</v>
      </c>
      <c r="I7" s="89"/>
      <c r="J7" s="57">
        <v>0</v>
      </c>
      <c r="K7" s="60">
        <f t="shared" si="2"/>
        <v>0</v>
      </c>
      <c r="L7" s="66">
        <f t="shared" si="3"/>
        <v>0</v>
      </c>
    </row>
    <row r="8" spans="1:12" x14ac:dyDescent="0.3">
      <c r="B8" s="148" t="s">
        <v>25</v>
      </c>
      <c r="C8" s="84"/>
      <c r="D8" s="39"/>
      <c r="E8" s="77">
        <f t="shared" si="0"/>
        <v>0</v>
      </c>
      <c r="F8" s="86"/>
      <c r="G8" s="78">
        <v>0</v>
      </c>
      <c r="H8" s="53">
        <f t="shared" si="1"/>
        <v>0</v>
      </c>
      <c r="I8" s="88"/>
      <c r="J8" s="59">
        <v>0</v>
      </c>
      <c r="K8" s="60">
        <f t="shared" si="2"/>
        <v>0</v>
      </c>
      <c r="L8" s="66">
        <f t="shared" si="3"/>
        <v>0</v>
      </c>
    </row>
    <row r="9" spans="1:12" x14ac:dyDescent="0.3">
      <c r="B9" s="148" t="s">
        <v>25</v>
      </c>
      <c r="C9" s="84"/>
      <c r="D9" s="39"/>
      <c r="E9" s="77">
        <f t="shared" si="0"/>
        <v>0</v>
      </c>
      <c r="F9" s="86"/>
      <c r="G9" s="78">
        <v>0</v>
      </c>
      <c r="H9" s="53">
        <f t="shared" si="1"/>
        <v>0</v>
      </c>
      <c r="I9" s="88"/>
      <c r="J9" s="59">
        <v>0</v>
      </c>
      <c r="K9" s="60">
        <f t="shared" si="2"/>
        <v>0</v>
      </c>
      <c r="L9" s="66">
        <f t="shared" si="3"/>
        <v>0</v>
      </c>
    </row>
    <row r="10" spans="1:12" x14ac:dyDescent="0.3">
      <c r="B10" s="148" t="s">
        <v>25</v>
      </c>
      <c r="C10" s="84"/>
      <c r="D10" s="39"/>
      <c r="E10" s="77">
        <f t="shared" si="0"/>
        <v>0</v>
      </c>
      <c r="F10" s="86"/>
      <c r="G10" s="78">
        <v>0</v>
      </c>
      <c r="H10" s="53">
        <f t="shared" si="1"/>
        <v>0</v>
      </c>
      <c r="I10" s="88"/>
      <c r="J10" s="59">
        <v>0</v>
      </c>
      <c r="K10" s="60">
        <f t="shared" si="2"/>
        <v>0</v>
      </c>
      <c r="L10" s="66">
        <f t="shared" si="3"/>
        <v>0</v>
      </c>
    </row>
    <row r="11" spans="1:12" ht="17.25" thickBot="1" x14ac:dyDescent="0.35">
      <c r="B11" s="148" t="s">
        <v>25</v>
      </c>
      <c r="C11" s="84"/>
      <c r="D11" s="39"/>
      <c r="E11" s="75">
        <f t="shared" si="0"/>
        <v>0</v>
      </c>
      <c r="F11" s="87"/>
      <c r="G11" s="56">
        <v>0</v>
      </c>
      <c r="H11" s="54">
        <f t="shared" si="1"/>
        <v>0</v>
      </c>
      <c r="I11" s="90"/>
      <c r="J11" s="58">
        <v>0</v>
      </c>
      <c r="K11" s="76">
        <f t="shared" si="2"/>
        <v>0</v>
      </c>
      <c r="L11" s="66">
        <f t="shared" si="3"/>
        <v>0</v>
      </c>
    </row>
    <row r="12" spans="1:12" s="137" customFormat="1" ht="17.25" thickBot="1" x14ac:dyDescent="0.35">
      <c r="B12" s="171" t="s">
        <v>16</v>
      </c>
      <c r="C12" s="172"/>
      <c r="D12" s="172"/>
      <c r="E12" s="172"/>
      <c r="F12" s="172"/>
      <c r="G12" s="172"/>
      <c r="H12" s="172"/>
      <c r="I12" s="172"/>
      <c r="J12" s="172"/>
      <c r="K12" s="173"/>
      <c r="L12" s="138">
        <f>SUM(L5:L11)</f>
        <v>0</v>
      </c>
    </row>
    <row r="13" spans="1:12" s="137" customFormat="1" ht="17.25" thickBot="1" x14ac:dyDescent="0.35">
      <c r="A13" s="139" t="s">
        <v>3</v>
      </c>
      <c r="B13" s="140"/>
      <c r="C13" s="141"/>
      <c r="D13" s="141"/>
      <c r="E13" s="142"/>
      <c r="F13" s="143"/>
      <c r="G13" s="143"/>
      <c r="H13" s="144"/>
      <c r="I13" s="145"/>
      <c r="J13" s="146"/>
      <c r="K13" s="145"/>
      <c r="L13" s="147"/>
    </row>
    <row r="14" spans="1:12" x14ac:dyDescent="0.3">
      <c r="B14" s="23" t="s">
        <v>4</v>
      </c>
      <c r="C14" s="84"/>
      <c r="D14" s="39"/>
      <c r="E14" s="122">
        <f t="shared" ref="E14:E22" si="4">C14*D14</f>
        <v>0</v>
      </c>
      <c r="F14" s="123"/>
      <c r="G14" s="129"/>
      <c r="H14" s="132">
        <f t="shared" ref="H14:H22" si="5">F14*G14</f>
        <v>0</v>
      </c>
      <c r="I14" s="125"/>
      <c r="J14" s="133"/>
      <c r="K14" s="122">
        <f t="shared" ref="K14:K22" si="6">I14*J14</f>
        <v>0</v>
      </c>
      <c r="L14" s="66">
        <f t="shared" ref="L14:L22" si="7">E14+H14+K14</f>
        <v>0</v>
      </c>
    </row>
    <row r="15" spans="1:12" x14ac:dyDescent="0.3">
      <c r="B15" s="23" t="s">
        <v>5</v>
      </c>
      <c r="C15" s="84"/>
      <c r="D15" s="39"/>
      <c r="E15" s="122">
        <f t="shared" si="4"/>
        <v>0</v>
      </c>
      <c r="F15" s="123"/>
      <c r="G15" s="129"/>
      <c r="H15" s="132">
        <f t="shared" si="5"/>
        <v>0</v>
      </c>
      <c r="I15" s="125"/>
      <c r="J15" s="133"/>
      <c r="K15" s="122">
        <f t="shared" si="6"/>
        <v>0</v>
      </c>
      <c r="L15" s="66">
        <f t="shared" si="7"/>
        <v>0</v>
      </c>
    </row>
    <row r="16" spans="1:12" x14ac:dyDescent="0.3">
      <c r="B16" s="23" t="s">
        <v>14</v>
      </c>
      <c r="C16" s="84"/>
      <c r="D16" s="39"/>
      <c r="E16" s="122">
        <f t="shared" si="4"/>
        <v>0</v>
      </c>
      <c r="F16" s="123"/>
      <c r="G16" s="129"/>
      <c r="H16" s="132">
        <f t="shared" si="5"/>
        <v>0</v>
      </c>
      <c r="I16" s="125"/>
      <c r="J16" s="133"/>
      <c r="K16" s="122">
        <f t="shared" si="6"/>
        <v>0</v>
      </c>
      <c r="L16" s="66">
        <f t="shared" si="7"/>
        <v>0</v>
      </c>
    </row>
    <row r="17" spans="1:12" x14ac:dyDescent="0.3">
      <c r="B17" s="23" t="s">
        <v>23</v>
      </c>
      <c r="C17" s="84"/>
      <c r="D17" s="39"/>
      <c r="E17" s="122">
        <f t="shared" si="4"/>
        <v>0</v>
      </c>
      <c r="F17" s="123"/>
      <c r="G17" s="129"/>
      <c r="H17" s="132">
        <f t="shared" si="5"/>
        <v>0</v>
      </c>
      <c r="I17" s="125"/>
      <c r="J17" s="133"/>
      <c r="K17" s="122">
        <f t="shared" si="6"/>
        <v>0</v>
      </c>
      <c r="L17" s="66">
        <f t="shared" si="7"/>
        <v>0</v>
      </c>
    </row>
    <row r="18" spans="1:12" x14ac:dyDescent="0.3">
      <c r="B18" s="23" t="s">
        <v>15</v>
      </c>
      <c r="C18" s="84"/>
      <c r="D18" s="39"/>
      <c r="E18" s="122">
        <f t="shared" si="4"/>
        <v>0</v>
      </c>
      <c r="F18" s="123"/>
      <c r="G18" s="129"/>
      <c r="H18" s="132">
        <f t="shared" si="5"/>
        <v>0</v>
      </c>
      <c r="I18" s="125"/>
      <c r="J18" s="133"/>
      <c r="K18" s="122">
        <f t="shared" si="6"/>
        <v>0</v>
      </c>
      <c r="L18" s="66">
        <f t="shared" si="7"/>
        <v>0</v>
      </c>
    </row>
    <row r="19" spans="1:12" x14ac:dyDescent="0.3">
      <c r="B19" s="149" t="s">
        <v>37</v>
      </c>
      <c r="C19" s="84"/>
      <c r="D19" s="39"/>
      <c r="E19" s="122">
        <f t="shared" si="4"/>
        <v>0</v>
      </c>
      <c r="F19" s="123"/>
      <c r="G19" s="129"/>
      <c r="H19" s="132">
        <f t="shared" si="5"/>
        <v>0</v>
      </c>
      <c r="I19" s="125"/>
      <c r="J19" s="133"/>
      <c r="K19" s="122">
        <f t="shared" si="6"/>
        <v>0</v>
      </c>
      <c r="L19" s="66">
        <f t="shared" si="7"/>
        <v>0</v>
      </c>
    </row>
    <row r="20" spans="1:12" x14ac:dyDescent="0.3">
      <c r="B20" s="149" t="s">
        <v>37</v>
      </c>
      <c r="C20" s="84"/>
      <c r="D20" s="39"/>
      <c r="E20" s="122">
        <f t="shared" si="4"/>
        <v>0</v>
      </c>
      <c r="F20" s="124"/>
      <c r="G20" s="130"/>
      <c r="H20" s="132">
        <f t="shared" si="5"/>
        <v>0</v>
      </c>
      <c r="I20" s="126"/>
      <c r="J20" s="134"/>
      <c r="K20" s="122">
        <f t="shared" si="6"/>
        <v>0</v>
      </c>
      <c r="L20" s="66">
        <f t="shared" si="7"/>
        <v>0</v>
      </c>
    </row>
    <row r="21" spans="1:12" x14ac:dyDescent="0.3">
      <c r="B21" s="149" t="s">
        <v>37</v>
      </c>
      <c r="C21" s="84"/>
      <c r="D21" s="39"/>
      <c r="E21" s="122">
        <f t="shared" si="4"/>
        <v>0</v>
      </c>
      <c r="F21" s="124"/>
      <c r="G21" s="130"/>
      <c r="H21" s="132">
        <f t="shared" si="5"/>
        <v>0</v>
      </c>
      <c r="I21" s="126"/>
      <c r="J21" s="134"/>
      <c r="K21" s="122">
        <f t="shared" si="6"/>
        <v>0</v>
      </c>
      <c r="L21" s="66">
        <f t="shared" si="7"/>
        <v>0</v>
      </c>
    </row>
    <row r="22" spans="1:12" ht="17.25" thickBot="1" x14ac:dyDescent="0.35">
      <c r="B22" s="149" t="s">
        <v>37</v>
      </c>
      <c r="C22" s="84"/>
      <c r="D22" s="39"/>
      <c r="E22" s="122">
        <f t="shared" si="4"/>
        <v>0</v>
      </c>
      <c r="F22" s="128"/>
      <c r="G22" s="131"/>
      <c r="H22" s="132">
        <f t="shared" si="5"/>
        <v>0</v>
      </c>
      <c r="I22" s="127"/>
      <c r="J22" s="135"/>
      <c r="K22" s="122">
        <f t="shared" si="6"/>
        <v>0</v>
      </c>
      <c r="L22" s="66">
        <f t="shared" si="7"/>
        <v>0</v>
      </c>
    </row>
    <row r="23" spans="1:12" ht="17.25" thickBot="1" x14ac:dyDescent="0.35">
      <c r="B23" s="171" t="s">
        <v>17</v>
      </c>
      <c r="C23" s="172"/>
      <c r="D23" s="172"/>
      <c r="E23" s="172"/>
      <c r="F23" s="172"/>
      <c r="G23" s="172"/>
      <c r="H23" s="172"/>
      <c r="I23" s="172"/>
      <c r="J23" s="172"/>
      <c r="K23" s="173"/>
      <c r="L23" s="105">
        <f>SUM(L14:L22)</f>
        <v>0</v>
      </c>
    </row>
    <row r="24" spans="1:12" ht="17.25" thickBot="1" x14ac:dyDescent="0.35">
      <c r="A24" s="13"/>
      <c r="B24" s="151" t="s">
        <v>38</v>
      </c>
      <c r="C24" s="74"/>
      <c r="D24" s="6"/>
      <c r="E24" s="5" t="s">
        <v>18</v>
      </c>
      <c r="F24" s="74"/>
      <c r="G24" s="6"/>
      <c r="H24" s="5" t="s">
        <v>18</v>
      </c>
      <c r="I24" s="74"/>
      <c r="J24" s="15"/>
      <c r="K24" s="5" t="s">
        <v>18</v>
      </c>
      <c r="L24" s="62" t="s">
        <v>1</v>
      </c>
    </row>
    <row r="25" spans="1:12" x14ac:dyDescent="0.3">
      <c r="B25" s="23" t="s">
        <v>7</v>
      </c>
      <c r="C25" s="84"/>
      <c r="D25" s="39"/>
      <c r="E25" s="92"/>
      <c r="F25" s="102"/>
      <c r="G25" s="96"/>
      <c r="H25" s="97"/>
      <c r="I25" s="42"/>
      <c r="J25" s="93"/>
      <c r="K25" s="100"/>
      <c r="L25" s="101">
        <f>K25+H25+E25</f>
        <v>0</v>
      </c>
    </row>
    <row r="26" spans="1:12" x14ac:dyDescent="0.3">
      <c r="B26" s="23" t="s">
        <v>8</v>
      </c>
      <c r="C26" s="84"/>
      <c r="D26" s="39"/>
      <c r="E26" s="92"/>
      <c r="F26" s="103"/>
      <c r="G26" s="98"/>
      <c r="H26" s="97"/>
      <c r="I26" s="43"/>
      <c r="J26" s="94"/>
      <c r="K26" s="100"/>
      <c r="L26" s="101">
        <f>K26+H26+E26</f>
        <v>0</v>
      </c>
    </row>
    <row r="27" spans="1:12" x14ac:dyDescent="0.3">
      <c r="B27" s="23" t="s">
        <v>9</v>
      </c>
      <c r="C27" s="84"/>
      <c r="D27" s="39"/>
      <c r="E27" s="92"/>
      <c r="F27" s="104"/>
      <c r="G27" s="99"/>
      <c r="H27" s="97"/>
      <c r="I27" s="44"/>
      <c r="J27" s="95"/>
      <c r="K27" s="100"/>
      <c r="L27" s="101">
        <f>K27+H27+E27</f>
        <v>0</v>
      </c>
    </row>
    <row r="28" spans="1:12" ht="17.25" thickBot="1" x14ac:dyDescent="0.35">
      <c r="B28" s="16"/>
      <c r="C28" s="91"/>
      <c r="D28" s="91"/>
      <c r="E28" s="92"/>
      <c r="F28" s="32"/>
      <c r="G28" s="32"/>
      <c r="H28" s="49"/>
      <c r="I28" s="45"/>
      <c r="J28" s="36"/>
      <c r="K28" s="50"/>
      <c r="L28" s="63"/>
    </row>
    <row r="29" spans="1:12" ht="17.25" thickBot="1" x14ac:dyDescent="0.35">
      <c r="B29" s="150" t="s">
        <v>19</v>
      </c>
      <c r="C29" s="31"/>
      <c r="D29" s="26"/>
      <c r="E29" s="112"/>
      <c r="F29" s="113"/>
      <c r="G29" s="113"/>
      <c r="H29" s="114"/>
      <c r="I29" s="20"/>
      <c r="J29" s="19"/>
      <c r="K29" s="105"/>
      <c r="L29" s="105">
        <f>SUM(L25:L27)</f>
        <v>0</v>
      </c>
    </row>
    <row r="30" spans="1:12" ht="17.25" thickBot="1" x14ac:dyDescent="0.35">
      <c r="B30" s="12"/>
      <c r="C30" s="4"/>
      <c r="D30" s="4"/>
      <c r="E30" s="115"/>
      <c r="F30" s="115"/>
      <c r="G30" s="115"/>
      <c r="H30" s="115"/>
      <c r="I30" s="24"/>
      <c r="J30" s="25"/>
      <c r="K30" s="106"/>
      <c r="L30" s="107"/>
    </row>
    <row r="31" spans="1:12" ht="17.25" thickBot="1" x14ac:dyDescent="0.35">
      <c r="B31" s="70" t="s">
        <v>20</v>
      </c>
      <c r="C31" s="27"/>
      <c r="D31" s="28"/>
      <c r="E31" s="116"/>
      <c r="F31" s="117"/>
      <c r="G31" s="117"/>
      <c r="H31" s="118"/>
      <c r="I31" s="29"/>
      <c r="J31" s="30"/>
      <c r="K31" s="108"/>
      <c r="L31" s="109">
        <f>L12+L23</f>
        <v>0</v>
      </c>
    </row>
    <row r="32" spans="1:12" ht="20.25" customHeight="1" thickBot="1" x14ac:dyDescent="0.35">
      <c r="B32" s="79" t="s">
        <v>21</v>
      </c>
      <c r="C32" s="80"/>
      <c r="D32" s="81"/>
      <c r="E32" s="119"/>
      <c r="F32" s="120"/>
      <c r="G32" s="120"/>
      <c r="H32" s="121"/>
      <c r="I32" s="82"/>
      <c r="J32" s="83"/>
      <c r="K32" s="110"/>
      <c r="L32" s="111">
        <f>L31-L29</f>
        <v>0</v>
      </c>
    </row>
  </sheetData>
  <mergeCells count="5">
    <mergeCell ref="C2:E2"/>
    <mergeCell ref="F2:H2"/>
    <mergeCell ref="I2:K2"/>
    <mergeCell ref="B23:K23"/>
    <mergeCell ref="B12:K12"/>
  </mergeCells>
  <pageMargins left="0.25" right="0.25" top="0.75" bottom="0.75" header="0.3" footer="0.3"/>
  <pageSetup paperSize="9" scale="60" orientation="landscape" r:id="rId1"/>
  <ignoredErrors>
    <ignoredError sqref="E14 E15:E22 H14:H22 K14:K22"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F4F90969C85FF4C8005F8EEEFBF0C7B" ma:contentTypeVersion="15" ma:contentTypeDescription="Opret et nyt dokument." ma:contentTypeScope="" ma:versionID="698b3d084f644d0fea802449f0bd1512">
  <xsd:schema xmlns:xsd="http://www.w3.org/2001/XMLSchema" xmlns:xs="http://www.w3.org/2001/XMLSchema" xmlns:p="http://schemas.microsoft.com/office/2006/metadata/properties" xmlns:ns2="fab7efee-cba5-4b05-abb4-1859892d69ef" xmlns:ns3="fb55fdf5-2535-44a2-89ca-9425a33e196f" targetNamespace="http://schemas.microsoft.com/office/2006/metadata/properties" ma:root="true" ma:fieldsID="60fbcf3ac7ac394eb8158fd75ba4f216" ns2:_="" ns3:_="">
    <xsd:import namespace="fab7efee-cba5-4b05-abb4-1859892d69ef"/>
    <xsd:import namespace="fb55fdf5-2535-44a2-89ca-9425a33e196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7efee-cba5-4b05-abb4-1859892d69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illedmærker" ma:readOnly="false" ma:fieldId="{5cf76f15-5ced-4ddc-b409-7134ff3c332f}" ma:taxonomyMulti="true" ma:sspId="13287770-0ff4-4401-841a-fdb9aa35f170"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55fdf5-2535-44a2-89ca-9425a33e196f"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2750a10-adc3-4e52-8419-fd912159d3de}" ma:internalName="TaxCatchAll" ma:showField="CatchAllData" ma:web="fb55fdf5-2535-44a2-89ca-9425a33e196f">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b7efee-cba5-4b05-abb4-1859892d69ef">
      <Terms xmlns="http://schemas.microsoft.com/office/infopath/2007/PartnerControls"/>
    </lcf76f155ced4ddcb4097134ff3c332f>
    <TaxCatchAll xmlns="fb55fdf5-2535-44a2-89ca-9425a33e196f" xsi:nil="true"/>
  </documentManagement>
</p:properties>
</file>

<file path=customXml/itemProps1.xml><?xml version="1.0" encoding="utf-8"?>
<ds:datastoreItem xmlns:ds="http://schemas.openxmlformats.org/officeDocument/2006/customXml" ds:itemID="{86E32C27-78C0-4643-90A4-3EBA1D5F83ED}">
  <ds:schemaRefs>
    <ds:schemaRef ds:uri="http://schemas.microsoft.com/sharepoint/v3/contenttype/forms"/>
  </ds:schemaRefs>
</ds:datastoreItem>
</file>

<file path=customXml/itemProps2.xml><?xml version="1.0" encoding="utf-8"?>
<ds:datastoreItem xmlns:ds="http://schemas.openxmlformats.org/officeDocument/2006/customXml" ds:itemID="{4F35C90C-F51B-4AAA-87A5-911F1B090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7efee-cba5-4b05-abb4-1859892d69ef"/>
    <ds:schemaRef ds:uri="fb55fdf5-2535-44a2-89ca-9425a33e1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6B8A16-4649-4659-AE33-6F52BC7573E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f8e12e-bf13-4103-9f34-29995c0bc78f"/>
    <ds:schemaRef ds:uri="http://purl.org/dc/elements/1.1/"/>
    <ds:schemaRef ds:uri="http://schemas.microsoft.com/office/2006/metadata/properties"/>
    <ds:schemaRef ds:uri="01da9b5f-80ac-49ce-8e0c-1729cd92e192"/>
    <ds:schemaRef ds:uri="http://www.w3.org/XML/1998/namespace"/>
    <ds:schemaRef ds:uri="http://purl.org/dc/dcmitype/"/>
    <ds:schemaRef ds:uri="5331fcd5-72a9-49de-a834-19749dc3b141"/>
    <ds:schemaRef ds:uri="c54e1ae2-fd93-432d-96d5-7e9ad89c5750"/>
    <ds:schemaRef ds:uri="fab7efee-cba5-4b05-abb4-1859892d69ef"/>
    <ds:schemaRef ds:uri="fb55fdf5-2535-44a2-89ca-9425a33e19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Vejledning &amp; eksempel</vt:lpstr>
      <vt:lpstr>Budget til Velliv Foreningen</vt:lpstr>
      <vt:lpstr>'Vejledning &amp; eksempel'!Udskriftsområde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Wind Nielsen</dc:creator>
  <cp:lastModifiedBy>Liis Rumessen Rode</cp:lastModifiedBy>
  <cp:lastPrinted>2024-03-06T14:08:52Z</cp:lastPrinted>
  <dcterms:created xsi:type="dcterms:W3CDTF">2020-02-04T13:01:54Z</dcterms:created>
  <dcterms:modified xsi:type="dcterms:W3CDTF">2024-05-02T07:22:53Z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0x010100BF4F90969C85FF4C8005F8EEEFBF0C7B</vt:lpwstr>
  </property>
  <property fmtid="{D5CDD505-2E9C-101B-9397-08002B2CF9AE}" pid="3" name="Order">
    <vt:r8>88200</vt:r8>
  </property>
  <property fmtid="{D5CDD505-2E9C-101B-9397-08002B2CF9AE}" pid="4" name="DL_sAMAccountName">
    <vt:lpwstr>mtl</vt:lpwstr>
  </property>
  <property fmtid="{D5CDD505-2E9C-101B-9397-08002B2CF9AE}" pid="5" name="DL_AuthorInitials">
    <vt:lpwstr>mtl</vt:lpwstr>
  </property>
  <property fmtid="{D5CDD505-2E9C-101B-9397-08002B2CF9AE}" pid="6" name="fInit">
    <vt:lpwstr>mtl</vt:lpwstr>
  </property>
  <property fmtid="{D5CDD505-2E9C-101B-9397-08002B2CF9AE}" pid="7" name="fNavn">
    <vt:lpwstr>Maria Terp Ledam</vt:lpwstr>
  </property>
  <property fmtid="{D5CDD505-2E9C-101B-9397-08002B2CF9AE}" pid="8" name="fEpost">
    <vt:lpwstr>MTL@vellivforeningen.dk</vt:lpwstr>
  </property>
  <property fmtid="{D5CDD505-2E9C-101B-9397-08002B2CF9AE}" pid="9" name="fLogo">
    <vt:lpwstr>http://www.exformatics.com/images/logo_new.jpg</vt:lpwstr>
  </property>
  <property fmtid="{D5CDD505-2E9C-101B-9397-08002B2CF9AE}" pid="10" name="EXDocumentID">
    <vt:lpwstr/>
  </property>
  <property fmtid="{D5CDD505-2E9C-101B-9397-08002B2CF9AE}" pid="11" name="MediaServiceImageTags">
    <vt:lpwstr/>
  </property>
  <property fmtid="{D5CDD505-2E9C-101B-9397-08002B2CF9AE}" pid="12" name="fTlf">
    <vt:lpwstr>+45 22 60 07 25</vt:lpwstr>
  </property>
</Properties>
</file>